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35" windowHeight="8100" activeTab="4"/>
  </bookViews>
  <sheets>
    <sheet name="指数分布" sheetId="1" r:id="rId1"/>
    <sheet name="MM1統計" sheetId="2" r:id="rId2"/>
    <sheet name="待ち行列" sheetId="3" r:id="rId3"/>
    <sheet name="マクロ" sheetId="4" r:id="rId4"/>
    <sheet name="ガントチャート" sheetId="5" r:id="rId5"/>
  </sheets>
  <definedNames/>
  <calcPr fullCalcOnLoad="1"/>
</workbook>
</file>

<file path=xl/sharedStrings.xml><?xml version="1.0" encoding="utf-8"?>
<sst xmlns="http://schemas.openxmlformats.org/spreadsheetml/2006/main" count="69" uniqueCount="54">
  <si>
    <t>指数分布</t>
  </si>
  <si>
    <t>累積分布</t>
  </si>
  <si>
    <t>M/M/1（∞），λ＝４，μ＝５をシミュレーションする（単位時間：1分）</t>
  </si>
  <si>
    <t>顧客の平均到着間隔（秒）</t>
  </si>
  <si>
    <t>乱数発生テスト</t>
  </si>
  <si>
    <t>平均サービス時間（秒）</t>
  </si>
  <si>
    <t>テスト</t>
  </si>
  <si>
    <t>顧客No.</t>
  </si>
  <si>
    <t>到着間隔（秒）</t>
  </si>
  <si>
    <t>サービス時間（秒）</t>
  </si>
  <si>
    <t>ガントチャート</t>
  </si>
  <si>
    <t>到着</t>
  </si>
  <si>
    <t>到着時刻(秒）</t>
  </si>
  <si>
    <t>開始</t>
  </si>
  <si>
    <t>終了</t>
  </si>
  <si>
    <t>待ち</t>
  </si>
  <si>
    <t>サービス中</t>
  </si>
  <si>
    <t>＼秒</t>
  </si>
  <si>
    <t>平均</t>
  </si>
  <si>
    <t>－</t>
  </si>
  <si>
    <t>－</t>
  </si>
  <si>
    <t>逆数</t>
  </si>
  <si>
    <t>モデル内にｎ人いる確率P(n)</t>
  </si>
  <si>
    <t>λ</t>
  </si>
  <si>
    <t>μ</t>
  </si>
  <si>
    <t>ρ</t>
  </si>
  <si>
    <t>到着率</t>
  </si>
  <si>
    <t>サービス率</t>
  </si>
  <si>
    <t>稼働率</t>
  </si>
  <si>
    <t>平均滞在時間</t>
  </si>
  <si>
    <t>L</t>
  </si>
  <si>
    <t>人数ｎ</t>
  </si>
  <si>
    <t>確率P（n）</t>
  </si>
  <si>
    <t>確率P（ｋ≧n）</t>
  </si>
  <si>
    <t>理論値</t>
  </si>
  <si>
    <t>等比数列</t>
  </si>
  <si>
    <t>公比</t>
  </si>
  <si>
    <t>和</t>
  </si>
  <si>
    <t>誤差</t>
  </si>
  <si>
    <t>各時刻での待ちの長さ</t>
  </si>
  <si>
    <t>待ち行列統計</t>
  </si>
  <si>
    <t>平均滞在長さ</t>
  </si>
  <si>
    <t>W</t>
  </si>
  <si>
    <t>平均待ち長さ</t>
  </si>
  <si>
    <t>Lq</t>
  </si>
  <si>
    <t>平均待ち時間</t>
  </si>
  <si>
    <t>Wq</t>
  </si>
  <si>
    <t>待数</t>
  </si>
  <si>
    <t>待ち人数</t>
  </si>
  <si>
    <t>統計</t>
  </si>
  <si>
    <t>最大</t>
  </si>
  <si>
    <t>標準偏差</t>
  </si>
  <si>
    <t>待ち時間</t>
  </si>
  <si>
    <t>ケース３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</si>
</sst>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000_ "/>
    <numFmt numFmtId="179" formatCode="0.000000_ "/>
    <numFmt numFmtId="180" formatCode="0.00000_ "/>
    <numFmt numFmtId="181" formatCode="0.0000_ "/>
    <numFmt numFmtId="182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thin"/>
      <right>
        <color indexed="63"/>
      </right>
      <top>
        <color indexed="63"/>
      </top>
      <bottom style="thin">
        <color indexed="14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5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00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'待ち行列'!$B$3</c:f>
              <c:strCache>
                <c:ptCount val="1"/>
                <c:pt idx="0">
                  <c:v>到着間隔（秒）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'待ち行列'!$B$3:$C$3</c:f>
              <c:strCache/>
            </c:strRef>
          </c:cat>
          <c:val>
            <c:numRef>
              <c:f>'待ち行列'!$B$47</c:f>
              <c:numCache>
                <c:ptCount val="1"/>
                <c:pt idx="0">
                  <c:v>3.974151857835218</c:v>
                </c:pt>
              </c:numCache>
            </c:numRef>
          </c:val>
        </c:ser>
        <c:ser>
          <c:idx val="1"/>
          <c:order val="1"/>
          <c:tx>
            <c:strRef>
              <c:f>'待ち行列'!$C$3</c:f>
              <c:strCache>
                <c:ptCount val="1"/>
                <c:pt idx="0">
                  <c:v>到着時刻(秒）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'待ち行列'!$B$3:$C$3</c:f>
              <c:strCache/>
            </c:strRef>
          </c:cat>
          <c:val>
            <c:numRef>
              <c:f>'待ち行列'!$D$47</c:f>
              <c:numCache>
                <c:ptCount val="1"/>
                <c:pt idx="0">
                  <c:v>5.871121718377089</c:v>
                </c:pt>
              </c:numCache>
            </c:numRef>
          </c:val>
        </c:ser>
        <c:axId val="12574462"/>
        <c:axId val="46061295"/>
      </c:barChart>
      <c:catAx>
        <c:axId val="12574462"/>
        <c:scaling>
          <c:orientation val="minMax"/>
        </c:scaling>
        <c:axPos val="b"/>
        <c:delete val="1"/>
        <c:majorTickMark val="in"/>
        <c:minorTickMark val="none"/>
        <c:tickLblPos val="nextTo"/>
        <c:crossAx val="46061295"/>
        <c:crosses val="autoZero"/>
        <c:auto val="1"/>
        <c:lblOffset val="100"/>
        <c:noMultiLvlLbl val="0"/>
      </c:catAx>
      <c:valAx>
        <c:axId val="46061295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2574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44</xdr:row>
      <xdr:rowOff>19050</xdr:rowOff>
    </xdr:from>
    <xdr:to>
      <xdr:col>8</xdr:col>
      <xdr:colOff>542925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4324350" y="7562850"/>
        <a:ext cx="2886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657225</xdr:colOff>
      <xdr:row>60</xdr:row>
      <xdr:rowOff>9525</xdr:rowOff>
    </xdr:from>
    <xdr:to>
      <xdr:col>8</xdr:col>
      <xdr:colOff>676275</xdr:colOff>
      <xdr:row>74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0296525"/>
          <a:ext cx="27622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4" sqref="B4"/>
    </sheetView>
  </sheetViews>
  <sheetFormatPr defaultColWidth="9.00390625" defaultRowHeight="13.5"/>
  <cols>
    <col min="1" max="1" width="19.00390625" style="0" customWidth="1"/>
  </cols>
  <sheetData>
    <row r="1" ht="13.5">
      <c r="A1" t="s">
        <v>0</v>
      </c>
    </row>
    <row r="2" spans="1:5" ht="13.5">
      <c r="A2" t="s">
        <v>4</v>
      </c>
      <c r="B2">
        <f ca="1">MATCH(RAND(),$B$4:$B$75,1)</f>
        <v>39</v>
      </c>
      <c r="D2" t="s">
        <v>6</v>
      </c>
      <c r="E2">
        <f ca="1">MATCH(RAND(),$E$4:$E$75,1)</f>
        <v>3</v>
      </c>
    </row>
    <row r="3" spans="1:5" ht="13.5">
      <c r="A3" t="s">
        <v>3</v>
      </c>
      <c r="B3" t="s">
        <v>1</v>
      </c>
      <c r="D3" t="s">
        <v>5</v>
      </c>
      <c r="E3" t="s">
        <v>1</v>
      </c>
    </row>
    <row r="4" spans="1:5" ht="13.5">
      <c r="A4">
        <v>0</v>
      </c>
      <c r="B4">
        <f>EXPONDIST(A4/60,4,TRUE)</f>
        <v>0</v>
      </c>
      <c r="D4">
        <v>0</v>
      </c>
      <c r="E4">
        <f>EXPONDIST(D4/60,5,TRUE)</f>
        <v>0</v>
      </c>
    </row>
    <row r="5" spans="1:5" ht="13.5">
      <c r="A5">
        <f>A4+1</f>
        <v>1</v>
      </c>
      <c r="B5">
        <f aca="true" t="shared" si="0" ref="B5:B68">EXPONDIST(A5/60,4,TRUE)</f>
        <v>0.06449301496838222</v>
      </c>
      <c r="D5">
        <f>D4+1</f>
        <v>1</v>
      </c>
      <c r="E5">
        <f aca="true" t="shared" si="1" ref="E5:E68">EXPONDIST(D5/60,5,TRUE)</f>
        <v>0.07995558537067671</v>
      </c>
    </row>
    <row r="6" spans="1:5" ht="13.5">
      <c r="A6">
        <f aca="true" t="shared" si="2" ref="A6:A28">A5+1</f>
        <v>2</v>
      </c>
      <c r="B6">
        <f t="shared" si="0"/>
        <v>0.12482668095705252</v>
      </c>
      <c r="D6">
        <f aca="true" t="shared" si="3" ref="D6:D69">D5+1</f>
        <v>2</v>
      </c>
      <c r="E6">
        <f t="shared" si="1"/>
        <v>0.15351827510938587</v>
      </c>
    </row>
    <row r="7" spans="1:5" ht="13.5">
      <c r="A7">
        <f t="shared" si="2"/>
        <v>3</v>
      </c>
      <c r="B7">
        <f t="shared" si="0"/>
        <v>0.18126924692201818</v>
      </c>
      <c r="D7">
        <f t="shared" si="3"/>
        <v>3</v>
      </c>
      <c r="E7">
        <f t="shared" si="1"/>
        <v>0.22119921692859512</v>
      </c>
    </row>
    <row r="8" spans="1:5" ht="13.5">
      <c r="A8">
        <f t="shared" si="2"/>
        <v>4</v>
      </c>
      <c r="B8">
        <f t="shared" si="0"/>
        <v>0.2340716616353513</v>
      </c>
      <c r="D8">
        <f t="shared" si="3"/>
        <v>4</v>
      </c>
      <c r="E8">
        <f t="shared" si="1"/>
        <v>0.28346868942621073</v>
      </c>
    </row>
    <row r="9" spans="1:5" ht="13.5">
      <c r="A9">
        <f t="shared" si="2"/>
        <v>5</v>
      </c>
      <c r="B9">
        <f t="shared" si="0"/>
        <v>0.28346868942621073</v>
      </c>
      <c r="D9">
        <f t="shared" si="3"/>
        <v>5</v>
      </c>
      <c r="E9">
        <f t="shared" si="1"/>
        <v>0.34075936979955623</v>
      </c>
    </row>
    <row r="10" spans="1:5" ht="13.5">
      <c r="A10">
        <f t="shared" si="2"/>
        <v>6</v>
      </c>
      <c r="B10">
        <f t="shared" si="0"/>
        <v>0.3296799539643607</v>
      </c>
      <c r="D10">
        <f t="shared" si="3"/>
        <v>6</v>
      </c>
      <c r="E10">
        <f t="shared" si="1"/>
        <v>0.3934693402873666</v>
      </c>
    </row>
    <row r="11" spans="1:5" ht="13.5">
      <c r="A11">
        <f t="shared" si="2"/>
        <v>7</v>
      </c>
      <c r="B11">
        <f t="shared" si="0"/>
        <v>0.37291091472694393</v>
      </c>
      <c r="D11">
        <f t="shared" si="3"/>
        <v>7</v>
      </c>
      <c r="E11">
        <f t="shared" si="1"/>
        <v>0.4419648542299529</v>
      </c>
    </row>
    <row r="12" spans="1:5" ht="13.5">
      <c r="A12">
        <f t="shared" si="2"/>
        <v>8</v>
      </c>
      <c r="B12">
        <f t="shared" si="0"/>
        <v>0.4133537804899682</v>
      </c>
      <c r="D12">
        <f t="shared" si="3"/>
        <v>8</v>
      </c>
      <c r="E12">
        <f t="shared" si="1"/>
        <v>0.486582880967408</v>
      </c>
    </row>
    <row r="13" spans="1:5" ht="13.5">
      <c r="A13">
        <f t="shared" si="2"/>
        <v>9</v>
      </c>
      <c r="B13">
        <f t="shared" si="0"/>
        <v>0.4511883639059736</v>
      </c>
      <c r="D13">
        <f t="shared" si="3"/>
        <v>9</v>
      </c>
      <c r="E13">
        <f t="shared" si="1"/>
        <v>0.5276334472589853</v>
      </c>
    </row>
    <row r="14" spans="1:5" ht="13.5">
      <c r="A14">
        <f t="shared" si="2"/>
        <v>10</v>
      </c>
      <c r="B14">
        <f t="shared" si="0"/>
        <v>0.486582880967408</v>
      </c>
      <c r="D14">
        <f t="shared" si="3"/>
        <v>10</v>
      </c>
      <c r="E14">
        <f t="shared" si="1"/>
        <v>0.5654017914929217</v>
      </c>
    </row>
    <row r="15" spans="1:5" ht="13.5">
      <c r="A15">
        <f t="shared" si="2"/>
        <v>11</v>
      </c>
      <c r="B15">
        <f t="shared" si="0"/>
        <v>0.5196946989102006</v>
      </c>
      <c r="D15">
        <f t="shared" si="3"/>
        <v>11</v>
      </c>
      <c r="E15">
        <f t="shared" si="1"/>
        <v>0.6001503456551527</v>
      </c>
    </row>
    <row r="16" spans="1:5" ht="13.5">
      <c r="A16">
        <f t="shared" si="2"/>
        <v>12</v>
      </c>
      <c r="B16">
        <f t="shared" si="0"/>
        <v>0.5506710358827784</v>
      </c>
      <c r="D16">
        <f t="shared" si="3"/>
        <v>12</v>
      </c>
      <c r="E16">
        <f t="shared" si="1"/>
        <v>0.6321205588285577</v>
      </c>
    </row>
    <row r="17" spans="1:5" ht="13.5">
      <c r="A17">
        <f t="shared" si="2"/>
        <v>13</v>
      </c>
      <c r="B17">
        <f t="shared" si="0"/>
        <v>0.5796496154913181</v>
      </c>
      <c r="D17">
        <f t="shared" si="3"/>
        <v>13</v>
      </c>
      <c r="E17">
        <f t="shared" si="1"/>
        <v>0.6615345748932578</v>
      </c>
    </row>
    <row r="18" spans="1:5" ht="13.5">
      <c r="A18">
        <f t="shared" si="2"/>
        <v>14</v>
      </c>
      <c r="B18">
        <f t="shared" si="0"/>
        <v>0.6067592791314018</v>
      </c>
      <c r="D18">
        <f t="shared" si="3"/>
        <v>14</v>
      </c>
      <c r="E18">
        <f t="shared" si="1"/>
        <v>0.6885967760854024</v>
      </c>
    </row>
    <row r="19" spans="1:5" ht="13.5">
      <c r="A19">
        <f t="shared" si="2"/>
        <v>15</v>
      </c>
      <c r="B19">
        <f t="shared" si="0"/>
        <v>0.6321205588285577</v>
      </c>
      <c r="D19">
        <f t="shared" si="3"/>
        <v>15</v>
      </c>
      <c r="E19">
        <f t="shared" si="1"/>
        <v>0.7134952031398099</v>
      </c>
    </row>
    <row r="20" spans="1:5" ht="13.5">
      <c r="A20">
        <f t="shared" si="2"/>
        <v>16</v>
      </c>
      <c r="B20">
        <f t="shared" si="0"/>
        <v>0.6558462131345877</v>
      </c>
      <c r="D20">
        <f t="shared" si="3"/>
        <v>16</v>
      </c>
      <c r="E20">
        <f t="shared" si="1"/>
        <v>0.7364028618842733</v>
      </c>
    </row>
    <row r="21" spans="1:5" ht="13.5">
      <c r="A21">
        <f t="shared" si="2"/>
        <v>17</v>
      </c>
      <c r="B21">
        <f t="shared" si="0"/>
        <v>0.6780417284623241</v>
      </c>
      <c r="D21">
        <f t="shared" si="3"/>
        <v>17</v>
      </c>
      <c r="E21">
        <f t="shared" si="1"/>
        <v>0.7574789253643512</v>
      </c>
    </row>
    <row r="22" spans="1:5" ht="13.5">
      <c r="A22">
        <f t="shared" si="2"/>
        <v>18</v>
      </c>
      <c r="B22">
        <f t="shared" si="0"/>
        <v>0.6988057880877978</v>
      </c>
      <c r="D22">
        <f t="shared" si="3"/>
        <v>18</v>
      </c>
      <c r="E22">
        <f t="shared" si="1"/>
        <v>0.7768698398515702</v>
      </c>
    </row>
    <row r="23" spans="1:5" ht="13.5">
      <c r="A23">
        <f t="shared" si="2"/>
        <v>19</v>
      </c>
      <c r="B23">
        <f t="shared" si="0"/>
        <v>0.7182307109050416</v>
      </c>
      <c r="D23">
        <f t="shared" si="3"/>
        <v>19</v>
      </c>
      <c r="E23">
        <f t="shared" si="1"/>
        <v>0.7947103424200908</v>
      </c>
    </row>
    <row r="24" spans="1:5" ht="13.5">
      <c r="A24">
        <f t="shared" si="2"/>
        <v>20</v>
      </c>
      <c r="B24">
        <f t="shared" si="0"/>
        <v>0.7364028618842733</v>
      </c>
      <c r="D24">
        <f t="shared" si="3"/>
        <v>20</v>
      </c>
      <c r="E24">
        <f t="shared" si="1"/>
        <v>0.8111243971624381</v>
      </c>
    </row>
    <row r="25" spans="1:5" ht="13.5">
      <c r="A25">
        <f t="shared" si="2"/>
        <v>21</v>
      </c>
      <c r="B25">
        <f t="shared" si="0"/>
        <v>0.7534030360583935</v>
      </c>
      <c r="D25">
        <f t="shared" si="3"/>
        <v>21</v>
      </c>
      <c r="E25">
        <f t="shared" si="1"/>
        <v>0.8262260565495548</v>
      </c>
    </row>
    <row r="26" spans="1:5" ht="13.5">
      <c r="A26">
        <f t="shared" si="2"/>
        <v>22</v>
      </c>
      <c r="B26">
        <f t="shared" si="0"/>
        <v>0.7693068177450372</v>
      </c>
      <c r="D26">
        <f t="shared" si="3"/>
        <v>22</v>
      </c>
      <c r="E26">
        <f t="shared" si="1"/>
        <v>0.8401202539203061</v>
      </c>
    </row>
    <row r="27" spans="1:5" ht="13.5">
      <c r="A27">
        <f t="shared" si="2"/>
        <v>23</v>
      </c>
      <c r="B27">
        <f t="shared" si="0"/>
        <v>0.7841849166013103</v>
      </c>
      <c r="D27">
        <f t="shared" si="3"/>
        <v>23</v>
      </c>
      <c r="E27">
        <f t="shared" si="1"/>
        <v>0.8529035326070232</v>
      </c>
    </row>
    <row r="28" spans="1:5" ht="13.5">
      <c r="A28">
        <f t="shared" si="2"/>
        <v>24</v>
      </c>
      <c r="B28">
        <f t="shared" si="0"/>
        <v>0.7981034820053446</v>
      </c>
      <c r="D28">
        <f t="shared" si="3"/>
        <v>24</v>
      </c>
      <c r="E28">
        <f t="shared" si="1"/>
        <v>0.8646647167633873</v>
      </c>
    </row>
    <row r="29" spans="1:5" ht="13.5">
      <c r="A29">
        <f aca="true" t="shared" si="4" ref="A29:A75">A28+1</f>
        <v>25</v>
      </c>
      <c r="B29">
        <f t="shared" si="0"/>
        <v>0.8111243971624382</v>
      </c>
      <c r="D29">
        <f t="shared" si="3"/>
        <v>25</v>
      </c>
      <c r="E29">
        <f t="shared" si="1"/>
        <v>0.875485528555877</v>
      </c>
    </row>
    <row r="30" spans="1:5" ht="13.5">
      <c r="A30">
        <f t="shared" si="4"/>
        <v>26</v>
      </c>
      <c r="B30">
        <f t="shared" si="0"/>
        <v>0.8233055542434032</v>
      </c>
      <c r="D30">
        <f t="shared" si="3"/>
        <v>26</v>
      </c>
      <c r="E30">
        <f t="shared" si="1"/>
        <v>0.8854411560073123</v>
      </c>
    </row>
    <row r="31" spans="1:5" ht="13.5">
      <c r="A31">
        <f t="shared" si="4"/>
        <v>27</v>
      </c>
      <c r="B31">
        <f t="shared" si="0"/>
        <v>0.8347011117784134</v>
      </c>
      <c r="D31">
        <f t="shared" si="3"/>
        <v>27</v>
      </c>
      <c r="E31">
        <f t="shared" si="1"/>
        <v>0.8946007754381357</v>
      </c>
    </row>
    <row r="32" spans="1:5" ht="13.5">
      <c r="A32">
        <f t="shared" si="4"/>
        <v>28</v>
      </c>
      <c r="B32">
        <f t="shared" si="0"/>
        <v>0.8453617354507452</v>
      </c>
      <c r="D32">
        <f t="shared" si="3"/>
        <v>28</v>
      </c>
      <c r="E32">
        <f t="shared" si="1"/>
        <v>0.9030280321355949</v>
      </c>
    </row>
    <row r="33" spans="1:5" ht="13.5">
      <c r="A33">
        <f t="shared" si="4"/>
        <v>29</v>
      </c>
      <c r="B33">
        <f t="shared" si="0"/>
        <v>0.855334823361005</v>
      </c>
      <c r="D33">
        <f t="shared" si="3"/>
        <v>29</v>
      </c>
      <c r="E33">
        <f t="shared" si="1"/>
        <v>0.9107814825907399</v>
      </c>
    </row>
    <row r="34" spans="1:5" ht="13.5">
      <c r="A34">
        <f t="shared" si="4"/>
        <v>30</v>
      </c>
      <c r="B34">
        <f t="shared" si="0"/>
        <v>0.8646647167633873</v>
      </c>
      <c r="D34">
        <f t="shared" si="3"/>
        <v>30</v>
      </c>
      <c r="E34">
        <f t="shared" si="1"/>
        <v>0.9179150013761012</v>
      </c>
    </row>
    <row r="35" spans="1:5" ht="13.5">
      <c r="A35">
        <f t="shared" si="4"/>
        <v>31</v>
      </c>
      <c r="B35">
        <f t="shared" si="0"/>
        <v>0.8733928972109164</v>
      </c>
      <c r="D35">
        <f t="shared" si="3"/>
        <v>31</v>
      </c>
      <c r="E35">
        <f t="shared" si="1"/>
        <v>0.9244781554912263</v>
      </c>
    </row>
    <row r="36" spans="1:5" ht="13.5">
      <c r="A36">
        <f t="shared" si="4"/>
        <v>32</v>
      </c>
      <c r="B36">
        <f t="shared" si="0"/>
        <v>0.8815581709861963</v>
      </c>
      <c r="D36">
        <f t="shared" si="3"/>
        <v>32</v>
      </c>
      <c r="E36">
        <f t="shared" si="1"/>
        <v>0.9305165487771985</v>
      </c>
    </row>
    <row r="37" spans="1:5" ht="13.5">
      <c r="A37">
        <f t="shared" si="4"/>
        <v>33</v>
      </c>
      <c r="B37">
        <f t="shared" si="0"/>
        <v>0.8891968416376661</v>
      </c>
      <c r="D37">
        <f t="shared" si="3"/>
        <v>33</v>
      </c>
      <c r="E37">
        <f t="shared" si="1"/>
        <v>0.9360721387932924</v>
      </c>
    </row>
    <row r="38" spans="1:5" ht="13.5">
      <c r="A38">
        <f t="shared" si="4"/>
        <v>34</v>
      </c>
      <c r="B38">
        <f t="shared" si="0"/>
        <v>0.8963428713884721</v>
      </c>
      <c r="D38">
        <f t="shared" si="3"/>
        <v>34</v>
      </c>
      <c r="E38">
        <f t="shared" si="1"/>
        <v>0.9411835283575701</v>
      </c>
    </row>
    <row r="39" spans="1:5" ht="13.5">
      <c r="A39">
        <f t="shared" si="4"/>
        <v>35</v>
      </c>
      <c r="B39">
        <f t="shared" si="0"/>
        <v>0.9030280321355949</v>
      </c>
      <c r="D39">
        <f t="shared" si="3"/>
        <v>35</v>
      </c>
      <c r="E39">
        <f t="shared" si="1"/>
        <v>0.9458862337771784</v>
      </c>
    </row>
    <row r="40" spans="1:5" ht="13.5">
      <c r="A40">
        <f t="shared" si="4"/>
        <v>36</v>
      </c>
      <c r="B40">
        <f t="shared" si="0"/>
        <v>0.9092820467105875</v>
      </c>
      <c r="D40">
        <f t="shared" si="3"/>
        <v>36</v>
      </c>
      <c r="E40">
        <f t="shared" si="1"/>
        <v>0.950212931632136</v>
      </c>
    </row>
    <row r="41" spans="1:5" ht="13.5">
      <c r="A41">
        <f t="shared" si="4"/>
        <v>37</v>
      </c>
      <c r="B41">
        <f t="shared" si="0"/>
        <v>0.9151327210299826</v>
      </c>
      <c r="D41">
        <f t="shared" si="3"/>
        <v>37</v>
      </c>
      <c r="E41">
        <f t="shared" si="1"/>
        <v>0.9541936858273785</v>
      </c>
    </row>
    <row r="42" spans="1:5" ht="13.5">
      <c r="A42">
        <f t="shared" si="4"/>
        <v>38</v>
      </c>
      <c r="B42">
        <f t="shared" si="0"/>
        <v>0.9206060677229218</v>
      </c>
      <c r="D42">
        <f t="shared" si="3"/>
        <v>38</v>
      </c>
      <c r="E42">
        <f t="shared" si="1"/>
        <v>0.9578561564907236</v>
      </c>
    </row>
    <row r="43" spans="1:5" ht="13.5">
      <c r="A43">
        <f t="shared" si="4"/>
        <v>39</v>
      </c>
      <c r="B43">
        <f t="shared" si="0"/>
        <v>0.9257264217856661</v>
      </c>
      <c r="D43">
        <f t="shared" si="3"/>
        <v>39</v>
      </c>
      <c r="E43">
        <f t="shared" si="1"/>
        <v>0.961225792168278</v>
      </c>
    </row>
    <row r="44" spans="1:5" ht="13.5">
      <c r="A44">
        <f t="shared" si="4"/>
        <v>40</v>
      </c>
      <c r="B44">
        <f t="shared" si="0"/>
        <v>0.9305165487771985</v>
      </c>
      <c r="D44">
        <f t="shared" si="3"/>
        <v>40</v>
      </c>
      <c r="E44">
        <f t="shared" si="1"/>
        <v>0.9643260066527476</v>
      </c>
    </row>
    <row r="45" spans="1:5" ht="13.5">
      <c r="A45">
        <f t="shared" si="4"/>
        <v>41</v>
      </c>
      <c r="B45">
        <f t="shared" si="0"/>
        <v>0.9349977460369655</v>
      </c>
      <c r="D45">
        <f t="shared" si="3"/>
        <v>41</v>
      </c>
      <c r="E45">
        <f t="shared" si="1"/>
        <v>0.9671783416733368</v>
      </c>
    </row>
    <row r="46" spans="1:5" ht="13.5">
      <c r="A46">
        <f t="shared" si="4"/>
        <v>42</v>
      </c>
      <c r="B46">
        <f t="shared" si="0"/>
        <v>0.9391899373747821</v>
      </c>
      <c r="D46">
        <f t="shared" si="3"/>
        <v>42</v>
      </c>
      <c r="E46">
        <f t="shared" si="1"/>
        <v>0.9698026165776815</v>
      </c>
    </row>
    <row r="47" spans="1:5" ht="13.5">
      <c r="A47">
        <f t="shared" si="4"/>
        <v>43</v>
      </c>
      <c r="B47">
        <f t="shared" si="0"/>
        <v>0.9431117616538984</v>
      </c>
      <c r="D47">
        <f t="shared" si="3"/>
        <v>43</v>
      </c>
      <c r="E47">
        <f t="shared" si="1"/>
        <v>0.9722170660458758</v>
      </c>
    </row>
    <row r="48" spans="1:5" ht="13.5">
      <c r="A48">
        <f t="shared" si="4"/>
        <v>44</v>
      </c>
      <c r="B48">
        <f t="shared" si="0"/>
        <v>0.9467806556610785</v>
      </c>
      <c r="D48">
        <f t="shared" si="3"/>
        <v>44</v>
      </c>
      <c r="E48">
        <f t="shared" si="1"/>
        <v>0.9744384667934926</v>
      </c>
    </row>
    <row r="49" spans="1:5" ht="13.5">
      <c r="A49">
        <f t="shared" si="4"/>
        <v>45</v>
      </c>
      <c r="B49">
        <f t="shared" si="0"/>
        <v>0.950212931632136</v>
      </c>
      <c r="D49">
        <f t="shared" si="3"/>
        <v>45</v>
      </c>
      <c r="E49">
        <f t="shared" si="1"/>
        <v>0.9764822541439909</v>
      </c>
    </row>
    <row r="50" spans="1:5" ht="13.5">
      <c r="A50">
        <f t="shared" si="4"/>
        <v>46</v>
      </c>
      <c r="B50">
        <f t="shared" si="0"/>
        <v>0.9534238497776166</v>
      </c>
      <c r="D50">
        <f t="shared" si="3"/>
        <v>46</v>
      </c>
      <c r="E50">
        <f t="shared" si="1"/>
        <v>0.9783626292805069</v>
      </c>
    </row>
    <row r="51" spans="1:5" ht="13.5">
      <c r="A51">
        <f t="shared" si="4"/>
        <v>47</v>
      </c>
      <c r="B51">
        <f t="shared" si="0"/>
        <v>0.9564276861310783</v>
      </c>
      <c r="D51">
        <f t="shared" si="3"/>
        <v>47</v>
      </c>
      <c r="E51">
        <f t="shared" si="1"/>
        <v>0.9800926579222663</v>
      </c>
    </row>
    <row r="52" spans="1:5" ht="13.5">
      <c r="A52">
        <f t="shared" si="4"/>
        <v>48</v>
      </c>
      <c r="B52">
        <f t="shared" si="0"/>
        <v>0.9592377960216338</v>
      </c>
      <c r="D52">
        <f t="shared" si="3"/>
        <v>48</v>
      </c>
      <c r="E52">
        <f t="shared" si="1"/>
        <v>0.9816843611112658</v>
      </c>
    </row>
    <row r="53" spans="1:5" ht="13.5">
      <c r="A53">
        <f t="shared" si="4"/>
        <v>49</v>
      </c>
      <c r="B53">
        <f t="shared" si="0"/>
        <v>0.9618666734529548</v>
      </c>
      <c r="D53">
        <f t="shared" si="3"/>
        <v>49</v>
      </c>
      <c r="E53">
        <f t="shared" si="1"/>
        <v>0.9831487987400525</v>
      </c>
    </row>
    <row r="54" spans="1:5" ht="13.5">
      <c r="A54">
        <f t="shared" si="4"/>
        <v>50</v>
      </c>
      <c r="B54">
        <f t="shared" si="0"/>
        <v>0.9643260066527476</v>
      </c>
      <c r="D54">
        <f t="shared" si="3"/>
        <v>50</v>
      </c>
      <c r="E54">
        <f t="shared" si="1"/>
        <v>0.9844961464009907</v>
      </c>
    </row>
    <row r="55" spans="1:5" ht="13.5">
      <c r="A55">
        <f t="shared" si="4"/>
        <v>51</v>
      </c>
      <c r="B55">
        <f t="shared" si="0"/>
        <v>0.9666267300396739</v>
      </c>
      <c r="D55">
        <f t="shared" si="3"/>
        <v>51</v>
      </c>
      <c r="E55">
        <f t="shared" si="1"/>
        <v>0.9857357660910008</v>
      </c>
    </row>
    <row r="56" spans="1:5" ht="13.5">
      <c r="A56">
        <f t="shared" si="4"/>
        <v>52</v>
      </c>
      <c r="B56">
        <f t="shared" si="0"/>
        <v>0.9687790728387691</v>
      </c>
      <c r="D56">
        <f t="shared" si="3"/>
        <v>52</v>
      </c>
      <c r="E56">
        <f t="shared" si="1"/>
        <v>0.986876271263059</v>
      </c>
    </row>
    <row r="57" spans="1:5" ht="13.5">
      <c r="A57">
        <f t="shared" si="4"/>
        <v>53</v>
      </c>
      <c r="B57">
        <f t="shared" si="0"/>
        <v>0.9707926045615052</v>
      </c>
      <c r="D57">
        <f t="shared" si="3"/>
        <v>53</v>
      </c>
      <c r="E57">
        <f t="shared" si="1"/>
        <v>0.9879255866764671</v>
      </c>
    </row>
    <row r="58" spans="1:5" ht="13.5">
      <c r="A58">
        <f t="shared" si="4"/>
        <v>54</v>
      </c>
      <c r="B58">
        <f t="shared" si="0"/>
        <v>0.9726762775527075</v>
      </c>
      <c r="D58">
        <f t="shared" si="3"/>
        <v>54</v>
      </c>
      <c r="E58">
        <f t="shared" si="1"/>
        <v>0.9888910034617577</v>
      </c>
    </row>
    <row r="59" spans="1:5" ht="13.5">
      <c r="A59">
        <f t="shared" si="4"/>
        <v>55</v>
      </c>
      <c r="B59">
        <f t="shared" si="0"/>
        <v>0.9744384667934926</v>
      </c>
      <c r="D59">
        <f t="shared" si="3"/>
        <v>55</v>
      </c>
      <c r="E59">
        <f t="shared" si="1"/>
        <v>0.9897792297828537</v>
      </c>
    </row>
    <row r="60" spans="1:5" ht="13.5">
      <c r="A60">
        <f t="shared" si="4"/>
        <v>56</v>
      </c>
      <c r="B60">
        <f t="shared" si="0"/>
        <v>0.9760870071371947</v>
      </c>
      <c r="D60">
        <f t="shared" si="3"/>
        <v>56</v>
      </c>
      <c r="E60">
        <f t="shared" si="1"/>
        <v>0.9905964374485048</v>
      </c>
    </row>
    <row r="61" spans="1:5" ht="13.5">
      <c r="A61">
        <f t="shared" si="4"/>
        <v>57</v>
      </c>
      <c r="B61">
        <f t="shared" si="0"/>
        <v>0.9776292281438344</v>
      </c>
      <c r="D61">
        <f t="shared" si="3"/>
        <v>57</v>
      </c>
      <c r="E61">
        <f t="shared" si="1"/>
        <v>0.9913483047968794</v>
      </c>
    </row>
    <row r="62" spans="1:5" ht="13.5">
      <c r="A62">
        <f t="shared" si="4"/>
        <v>58</v>
      </c>
      <c r="B62">
        <f t="shared" si="0"/>
        <v>0.9790719866680083</v>
      </c>
      <c r="D62">
        <f t="shared" si="3"/>
        <v>58</v>
      </c>
      <c r="E62">
        <f t="shared" si="1"/>
        <v>0.9920400561512935</v>
      </c>
    </row>
    <row r="63" spans="1:5" ht="13.5">
      <c r="A63">
        <f t="shared" si="4"/>
        <v>59</v>
      </c>
      <c r="B63">
        <f t="shared" si="0"/>
        <v>0.980421697345087</v>
      </c>
      <c r="D63">
        <f t="shared" si="3"/>
        <v>59</v>
      </c>
      <c r="E63">
        <f t="shared" si="1"/>
        <v>0.9926764981212346</v>
      </c>
    </row>
    <row r="64" spans="1:5" ht="13.5">
      <c r="A64">
        <f t="shared" si="4"/>
        <v>60</v>
      </c>
      <c r="B64">
        <f t="shared" si="0"/>
        <v>0.9816843611112658</v>
      </c>
      <c r="D64">
        <f t="shared" si="3"/>
        <v>60</v>
      </c>
      <c r="E64">
        <f t="shared" si="1"/>
        <v>0.9932620530009145</v>
      </c>
    </row>
    <row r="65" spans="1:5" ht="13.5">
      <c r="A65">
        <f t="shared" si="4"/>
        <v>61</v>
      </c>
      <c r="B65">
        <f t="shared" si="0"/>
        <v>0.9828655918842725</v>
      </c>
      <c r="D65">
        <f t="shared" si="3"/>
        <v>61</v>
      </c>
      <c r="E65">
        <f t="shared" si="1"/>
        <v>0.993800789497423</v>
      </c>
    </row>
    <row r="66" spans="1:5" ht="13.5">
      <c r="A66">
        <f t="shared" si="4"/>
        <v>62</v>
      </c>
      <c r="B66">
        <f t="shared" si="0"/>
        <v>0.9839706415233545</v>
      </c>
      <c r="D66">
        <f t="shared" si="3"/>
        <v>62</v>
      </c>
      <c r="E66">
        <f t="shared" si="1"/>
        <v>0.9942964510019926</v>
      </c>
    </row>
    <row r="67" spans="1:5" ht="13.5">
      <c r="A67">
        <f t="shared" si="4"/>
        <v>63</v>
      </c>
      <c r="B67">
        <f t="shared" si="0"/>
        <v>0.9850044231795223</v>
      </c>
      <c r="D67">
        <f t="shared" si="3"/>
        <v>63</v>
      </c>
      <c r="E67">
        <f t="shared" si="1"/>
        <v>0.9947524816008186</v>
      </c>
    </row>
    <row r="68" spans="1:5" ht="13.5">
      <c r="A68">
        <f t="shared" si="4"/>
        <v>64</v>
      </c>
      <c r="B68">
        <f t="shared" si="0"/>
        <v>0.9859715331398649</v>
      </c>
      <c r="D68">
        <f t="shared" si="3"/>
        <v>64</v>
      </c>
      <c r="E68">
        <f t="shared" si="1"/>
        <v>0.9951720500061686</v>
      </c>
    </row>
    <row r="69" spans="1:5" ht="13.5">
      <c r="A69">
        <f t="shared" si="4"/>
        <v>65</v>
      </c>
      <c r="B69">
        <f aca="true" t="shared" si="5" ref="B69:B75">EXPONDIST(A69/60,4,TRUE)</f>
        <v>0.986876271263059</v>
      </c>
      <c r="D69">
        <f t="shared" si="3"/>
        <v>65</v>
      </c>
      <c r="E69">
        <f aca="true" t="shared" si="6" ref="E69:E75">EXPONDIST(D69/60,5,TRUE)</f>
        <v>0.9955580715740657</v>
      </c>
    </row>
    <row r="70" spans="1:5" ht="13.5">
      <c r="A70">
        <f t="shared" si="4"/>
        <v>66</v>
      </c>
      <c r="B70">
        <f t="shared" si="5"/>
        <v>0.9877226600969315</v>
      </c>
      <c r="D70">
        <f aca="true" t="shared" si="7" ref="D70:D75">D69+1</f>
        <v>66</v>
      </c>
      <c r="E70">
        <f t="shared" si="6"/>
        <v>0.995913228561536</v>
      </c>
    </row>
    <row r="71" spans="1:5" ht="13.5">
      <c r="A71">
        <f t="shared" si="4"/>
        <v>67</v>
      </c>
      <c r="B71">
        <f t="shared" si="5"/>
        <v>0.9885144627630721</v>
      </c>
      <c r="D71">
        <f t="shared" si="7"/>
        <v>67</v>
      </c>
      <c r="E71">
        <f t="shared" si="6"/>
        <v>0.9962399887641745</v>
      </c>
    </row>
    <row r="72" spans="1:5" ht="13.5">
      <c r="A72">
        <f t="shared" si="4"/>
        <v>68</v>
      </c>
      <c r="B72">
        <f t="shared" si="5"/>
        <v>0.9892551996880131</v>
      </c>
      <c r="D72">
        <f t="shared" si="7"/>
        <v>68</v>
      </c>
      <c r="E72">
        <f t="shared" si="6"/>
        <v>0.9965406226635353</v>
      </c>
    </row>
    <row r="73" spans="1:5" ht="13.5">
      <c r="A73">
        <f t="shared" si="4"/>
        <v>69</v>
      </c>
      <c r="B73">
        <f t="shared" si="5"/>
        <v>0.9899481642553665</v>
      </c>
      <c r="D73">
        <f t="shared" si="7"/>
        <v>69</v>
      </c>
      <c r="E73">
        <f t="shared" si="6"/>
        <v>0.9968172192034903</v>
      </c>
    </row>
    <row r="74" spans="1:5" ht="13.5">
      <c r="A74">
        <f t="shared" si="4"/>
        <v>70</v>
      </c>
      <c r="B74">
        <f t="shared" si="5"/>
        <v>0.9905964374485048</v>
      </c>
      <c r="D74">
        <f t="shared" si="7"/>
        <v>70</v>
      </c>
      <c r="E74">
        <f t="shared" si="6"/>
        <v>0.9970717003051818</v>
      </c>
    </row>
    <row r="75" spans="1:5" ht="13.5">
      <c r="A75">
        <f t="shared" si="4"/>
        <v>71</v>
      </c>
      <c r="B75">
        <f t="shared" si="5"/>
        <v>0.9912029015488945</v>
      </c>
      <c r="D75">
        <f t="shared" si="7"/>
        <v>71</v>
      </c>
      <c r="E75">
        <f t="shared" si="6"/>
        <v>0.9973058342214218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14" sqref="B14"/>
    </sheetView>
  </sheetViews>
  <sheetFormatPr defaultColWidth="9.00390625" defaultRowHeight="13.5"/>
  <cols>
    <col min="1" max="1" width="14.375" style="0" customWidth="1"/>
    <col min="6" max="6" width="10.50390625" style="0" bestFit="1" customWidth="1"/>
    <col min="7" max="7" width="12.875" style="0" customWidth="1"/>
    <col min="8" max="8" width="11.875" style="0" customWidth="1"/>
    <col min="9" max="9" width="7.50390625" style="0" customWidth="1"/>
    <col min="10" max="10" width="4.875" style="0" customWidth="1"/>
    <col min="14" max="14" width="4.75390625" style="0" customWidth="1"/>
  </cols>
  <sheetData>
    <row r="1" spans="1:12" ht="14.25" thickBot="1">
      <c r="A1" t="s">
        <v>40</v>
      </c>
      <c r="E1" t="s">
        <v>22</v>
      </c>
      <c r="K1" t="s">
        <v>36</v>
      </c>
      <c r="L1" s="11">
        <f>C5</f>
        <v>0.8</v>
      </c>
    </row>
    <row r="2" spans="5:14" ht="14.25" thickTop="1">
      <c r="E2" t="s">
        <v>31</v>
      </c>
      <c r="F2" s="8" t="s">
        <v>32</v>
      </c>
      <c r="G2" s="8" t="s">
        <v>33</v>
      </c>
      <c r="H2" t="s">
        <v>34</v>
      </c>
      <c r="I2" t="s">
        <v>38</v>
      </c>
      <c r="K2" t="s">
        <v>35</v>
      </c>
      <c r="L2" t="s">
        <v>37</v>
      </c>
      <c r="M2" t="s">
        <v>34</v>
      </c>
      <c r="N2" t="s">
        <v>38</v>
      </c>
    </row>
    <row r="3" spans="1:14" ht="13.5">
      <c r="A3" s="8" t="s">
        <v>26</v>
      </c>
      <c r="B3" s="7" t="s">
        <v>23</v>
      </c>
      <c r="C3">
        <v>4</v>
      </c>
      <c r="E3">
        <v>0</v>
      </c>
      <c r="F3" s="10">
        <f>$C$5^E3*(1-$C$5)</f>
        <v>0.19999999999999996</v>
      </c>
      <c r="G3" s="12">
        <v>1</v>
      </c>
      <c r="H3">
        <f>$C$5^($E3)</f>
        <v>1</v>
      </c>
      <c r="I3">
        <f>G3-H3</f>
        <v>0</v>
      </c>
      <c r="K3">
        <f>$L$1^E3</f>
        <v>1</v>
      </c>
      <c r="L3">
        <f>K3</f>
        <v>1</v>
      </c>
      <c r="M3">
        <f>(1-$L$1^($E3+1))/(1-$L$1)</f>
        <v>1</v>
      </c>
      <c r="N3">
        <f>L3-M3</f>
        <v>0</v>
      </c>
    </row>
    <row r="4" spans="1:14" ht="13.5">
      <c r="A4" s="8" t="s">
        <v>27</v>
      </c>
      <c r="B4" s="7" t="s">
        <v>24</v>
      </c>
      <c r="C4">
        <v>5</v>
      </c>
      <c r="E4">
        <v>1</v>
      </c>
      <c r="F4" s="10">
        <f aca="true" t="shared" si="0" ref="F4:F23">$C$5^E4*(1-$C$5)</f>
        <v>0.15999999999999998</v>
      </c>
      <c r="G4" s="12">
        <f>1-SUM(F$3:F3)</f>
        <v>0.8</v>
      </c>
      <c r="H4">
        <f aca="true" t="shared" si="1" ref="H4:H23">$C$5^($E4)</f>
        <v>0.8</v>
      </c>
      <c r="I4">
        <f aca="true" t="shared" si="2" ref="I4:I23">G4-H4</f>
        <v>0</v>
      </c>
      <c r="K4">
        <f>K3*$L$1</f>
        <v>0.8</v>
      </c>
      <c r="L4">
        <f>L3+K4</f>
        <v>1.8</v>
      </c>
      <c r="M4">
        <f aca="true" t="shared" si="3" ref="M4:M23">(1-$L$1^($E4+1))/(1-$L$1)</f>
        <v>1.7999999999999998</v>
      </c>
      <c r="N4">
        <f aca="true" t="shared" si="4" ref="N4:N23">L4-M4</f>
        <v>0</v>
      </c>
    </row>
    <row r="5" spans="1:14" ht="14.25" thickBot="1">
      <c r="A5" s="8" t="s">
        <v>28</v>
      </c>
      <c r="B5" s="7" t="s">
        <v>25</v>
      </c>
      <c r="C5" s="11">
        <f>C3/C4</f>
        <v>0.8</v>
      </c>
      <c r="E5">
        <v>2</v>
      </c>
      <c r="F5" s="10">
        <f t="shared" si="0"/>
        <v>0.128</v>
      </c>
      <c r="G5" s="12">
        <f>1-SUM(F$3:F4)</f>
        <v>0.6400000000000001</v>
      </c>
      <c r="H5">
        <f t="shared" si="1"/>
        <v>0.6400000000000001</v>
      </c>
      <c r="I5">
        <f t="shared" si="2"/>
        <v>0</v>
      </c>
      <c r="K5">
        <f aca="true" t="shared" si="5" ref="K5:K23">K4*$L$1</f>
        <v>0.6400000000000001</v>
      </c>
      <c r="L5">
        <f aca="true" t="shared" si="6" ref="L5:L23">L4+K5</f>
        <v>2.4400000000000004</v>
      </c>
      <c r="M5">
        <f t="shared" si="3"/>
        <v>2.44</v>
      </c>
      <c r="N5">
        <f t="shared" si="4"/>
        <v>0</v>
      </c>
    </row>
    <row r="6" spans="5:14" ht="14.25" thickTop="1">
      <c r="E6">
        <v>3</v>
      </c>
      <c r="F6" s="10">
        <f t="shared" si="0"/>
        <v>0.1024</v>
      </c>
      <c r="G6" s="12">
        <f>1-SUM(F$3:F5)</f>
        <v>0.512</v>
      </c>
      <c r="H6">
        <f t="shared" si="1"/>
        <v>0.5120000000000001</v>
      </c>
      <c r="I6">
        <f t="shared" si="2"/>
        <v>0</v>
      </c>
      <c r="K6">
        <f t="shared" si="5"/>
        <v>0.5120000000000001</v>
      </c>
      <c r="L6">
        <f t="shared" si="6"/>
        <v>2.9520000000000004</v>
      </c>
      <c r="M6">
        <f t="shared" si="3"/>
        <v>2.9519999999999995</v>
      </c>
      <c r="N6">
        <f t="shared" si="4"/>
        <v>0</v>
      </c>
    </row>
    <row r="7" spans="1:14" ht="13.5">
      <c r="A7" s="8" t="s">
        <v>41</v>
      </c>
      <c r="B7" s="7" t="s">
        <v>30</v>
      </c>
      <c r="C7">
        <f>C5/(1-C5)</f>
        <v>4.000000000000001</v>
      </c>
      <c r="E7">
        <v>4</v>
      </c>
      <c r="F7" s="10">
        <f t="shared" si="0"/>
        <v>0.08192000000000002</v>
      </c>
      <c r="G7" s="12">
        <f>1-SUM(F$3:F6)</f>
        <v>0.4096000000000001</v>
      </c>
      <c r="H7">
        <f t="shared" si="1"/>
        <v>0.4096000000000002</v>
      </c>
      <c r="I7">
        <f t="shared" si="2"/>
        <v>0</v>
      </c>
      <c r="K7">
        <f t="shared" si="5"/>
        <v>0.40960000000000013</v>
      </c>
      <c r="L7">
        <f t="shared" si="6"/>
        <v>3.3616000000000006</v>
      </c>
      <c r="M7">
        <f t="shared" si="3"/>
        <v>3.3615999999999997</v>
      </c>
      <c r="N7">
        <f t="shared" si="4"/>
        <v>0</v>
      </c>
    </row>
    <row r="8" spans="1:14" ht="13.5">
      <c r="A8" s="8" t="s">
        <v>29</v>
      </c>
      <c r="B8" s="7" t="s">
        <v>42</v>
      </c>
      <c r="C8">
        <f>C7/C3</f>
        <v>1.0000000000000002</v>
      </c>
      <c r="E8">
        <v>5</v>
      </c>
      <c r="F8" s="10">
        <f t="shared" si="0"/>
        <v>0.06553600000000002</v>
      </c>
      <c r="G8" s="12">
        <f>1-SUM(F$3:F7)</f>
        <v>0.3276800000000001</v>
      </c>
      <c r="H8">
        <f t="shared" si="1"/>
        <v>0.3276800000000002</v>
      </c>
      <c r="I8">
        <f t="shared" si="2"/>
        <v>0</v>
      </c>
      <c r="K8">
        <f t="shared" si="5"/>
        <v>0.32768000000000014</v>
      </c>
      <c r="L8">
        <f t="shared" si="6"/>
        <v>3.6892800000000006</v>
      </c>
      <c r="M8">
        <f t="shared" si="3"/>
        <v>3.68928</v>
      </c>
      <c r="N8">
        <f t="shared" si="4"/>
        <v>0</v>
      </c>
    </row>
    <row r="9" spans="5:14" ht="13.5">
      <c r="E9">
        <v>6</v>
      </c>
      <c r="F9" s="10">
        <f t="shared" si="0"/>
        <v>0.05242880000000002</v>
      </c>
      <c r="G9" s="12">
        <f>1-SUM(F$3:F8)</f>
        <v>0.26214400000000004</v>
      </c>
      <c r="H9">
        <f t="shared" si="1"/>
        <v>0.26214400000000015</v>
      </c>
      <c r="I9">
        <f t="shared" si="2"/>
        <v>0</v>
      </c>
      <c r="K9">
        <f t="shared" si="5"/>
        <v>0.2621440000000001</v>
      </c>
      <c r="L9">
        <f t="shared" si="6"/>
        <v>3.9514240000000007</v>
      </c>
      <c r="M9">
        <f t="shared" si="3"/>
        <v>3.951424</v>
      </c>
      <c r="N9">
        <f t="shared" si="4"/>
        <v>0</v>
      </c>
    </row>
    <row r="10" spans="1:14" ht="13.5">
      <c r="A10" s="8" t="s">
        <v>43</v>
      </c>
      <c r="B10" s="7" t="s">
        <v>44</v>
      </c>
      <c r="C10">
        <f>C7*C5</f>
        <v>3.200000000000001</v>
      </c>
      <c r="D10">
        <f>C5^2/(1-C5)</f>
        <v>3.2000000000000015</v>
      </c>
      <c r="E10">
        <v>7</v>
      </c>
      <c r="F10" s="10">
        <f t="shared" si="0"/>
        <v>0.04194304000000002</v>
      </c>
      <c r="G10" s="12">
        <f>1-SUM(F$3:F9)</f>
        <v>0.2097152</v>
      </c>
      <c r="H10">
        <f t="shared" si="1"/>
        <v>0.20971520000000016</v>
      </c>
      <c r="I10">
        <f t="shared" si="2"/>
        <v>0</v>
      </c>
      <c r="K10">
        <f t="shared" si="5"/>
        <v>0.2097152000000001</v>
      </c>
      <c r="L10">
        <f t="shared" si="6"/>
        <v>4.161139200000001</v>
      </c>
      <c r="M10">
        <f t="shared" si="3"/>
        <v>4.1611392</v>
      </c>
      <c r="N10">
        <f t="shared" si="4"/>
        <v>0</v>
      </c>
    </row>
    <row r="11" spans="1:14" ht="13.5">
      <c r="A11" s="8" t="s">
        <v>45</v>
      </c>
      <c r="B11" s="7" t="s">
        <v>46</v>
      </c>
      <c r="C11">
        <f>C10/C3</f>
        <v>0.8000000000000003</v>
      </c>
      <c r="E11">
        <v>8</v>
      </c>
      <c r="F11" s="10">
        <f t="shared" si="0"/>
        <v>0.03355443200000002</v>
      </c>
      <c r="G11" s="12">
        <f>1-SUM(F$3:F10)</f>
        <v>0.16777215999999995</v>
      </c>
      <c r="H11">
        <f t="shared" si="1"/>
        <v>0.16777216000000014</v>
      </c>
      <c r="I11">
        <f t="shared" si="2"/>
        <v>0</v>
      </c>
      <c r="K11">
        <f t="shared" si="5"/>
        <v>0.1677721600000001</v>
      </c>
      <c r="L11">
        <f t="shared" si="6"/>
        <v>4.328911360000001</v>
      </c>
      <c r="M11">
        <f t="shared" si="3"/>
        <v>4.32891136</v>
      </c>
      <c r="N11">
        <f t="shared" si="4"/>
        <v>0</v>
      </c>
    </row>
    <row r="12" spans="5:14" ht="13.5">
      <c r="E12">
        <v>9</v>
      </c>
      <c r="F12" s="10">
        <f t="shared" si="0"/>
        <v>0.02684354560000002</v>
      </c>
      <c r="G12" s="12">
        <f>1-SUM(F$3:F11)</f>
        <v>0.13421772799999987</v>
      </c>
      <c r="H12">
        <f t="shared" si="1"/>
        <v>0.13421772800000012</v>
      </c>
      <c r="I12">
        <f t="shared" si="2"/>
        <v>-2.498001805406602E-16</v>
      </c>
      <c r="K12">
        <f t="shared" si="5"/>
        <v>0.13421772800000006</v>
      </c>
      <c r="L12">
        <f t="shared" si="6"/>
        <v>4.463129088000001</v>
      </c>
      <c r="M12">
        <f t="shared" si="3"/>
        <v>4.4631290880000005</v>
      </c>
      <c r="N12">
        <f t="shared" si="4"/>
        <v>0</v>
      </c>
    </row>
    <row r="13" spans="5:14" ht="13.5">
      <c r="E13">
        <v>10</v>
      </c>
      <c r="F13" s="10">
        <f t="shared" si="0"/>
        <v>0.02147483648000002</v>
      </c>
      <c r="G13" s="12">
        <f>1-SUM(F$3:F12)</f>
        <v>0.10737418239999985</v>
      </c>
      <c r="H13">
        <f t="shared" si="1"/>
        <v>0.10737418240000011</v>
      </c>
      <c r="I13">
        <f t="shared" si="2"/>
        <v>-2.636779683484747E-16</v>
      </c>
      <c r="K13">
        <f t="shared" si="5"/>
        <v>0.10737418240000006</v>
      </c>
      <c r="L13">
        <f t="shared" si="6"/>
        <v>4.5705032704000015</v>
      </c>
      <c r="M13">
        <f t="shared" si="3"/>
        <v>4.570503270400001</v>
      </c>
      <c r="N13">
        <f t="shared" si="4"/>
        <v>0</v>
      </c>
    </row>
    <row r="14" spans="5:14" ht="13.5">
      <c r="E14">
        <v>11</v>
      </c>
      <c r="F14" s="10">
        <f t="shared" si="0"/>
        <v>0.017179869184000014</v>
      </c>
      <c r="G14" s="12">
        <f>1-SUM(F$3:F13)</f>
        <v>0.08589934591999981</v>
      </c>
      <c r="H14">
        <f t="shared" si="1"/>
        <v>0.08589934592000009</v>
      </c>
      <c r="I14">
        <f t="shared" si="2"/>
        <v>-2.7755575615628914E-16</v>
      </c>
      <c r="K14">
        <f t="shared" si="5"/>
        <v>0.08589934592000005</v>
      </c>
      <c r="L14">
        <f t="shared" si="6"/>
        <v>4.656402616320001</v>
      </c>
      <c r="M14">
        <f t="shared" si="3"/>
        <v>4.65640261632</v>
      </c>
      <c r="N14">
        <f t="shared" si="4"/>
        <v>0</v>
      </c>
    </row>
    <row r="15" spans="5:14" ht="13.5">
      <c r="E15">
        <v>12</v>
      </c>
      <c r="F15" s="10">
        <f t="shared" si="0"/>
        <v>0.013743895347200016</v>
      </c>
      <c r="G15" s="12">
        <f>1-SUM(F$3:F14)</f>
        <v>0.06871947673599976</v>
      </c>
      <c r="H15">
        <f t="shared" si="1"/>
        <v>0.0687194767360001</v>
      </c>
      <c r="I15">
        <f t="shared" si="2"/>
        <v>-3.3306690738754696E-16</v>
      </c>
      <c r="K15">
        <f t="shared" si="5"/>
        <v>0.06871947673600004</v>
      </c>
      <c r="L15">
        <f t="shared" si="6"/>
        <v>4.725122093056001</v>
      </c>
      <c r="M15">
        <f t="shared" si="3"/>
        <v>4.725122093056001</v>
      </c>
      <c r="N15">
        <f t="shared" si="4"/>
        <v>0</v>
      </c>
    </row>
    <row r="16" spans="5:14" ht="13.5">
      <c r="E16">
        <v>13</v>
      </c>
      <c r="F16" s="10">
        <f t="shared" si="0"/>
        <v>0.010995116277760014</v>
      </c>
      <c r="G16" s="12">
        <f>1-SUM(F$3:F15)</f>
        <v>0.054975581388799766</v>
      </c>
      <c r="H16">
        <f t="shared" si="1"/>
        <v>0.05497558138880008</v>
      </c>
      <c r="I16">
        <f t="shared" si="2"/>
        <v>-3.122502256758253E-16</v>
      </c>
      <c r="K16">
        <f t="shared" si="5"/>
        <v>0.054975581388800036</v>
      </c>
      <c r="L16">
        <f t="shared" si="6"/>
        <v>4.780097674444801</v>
      </c>
      <c r="M16">
        <f t="shared" si="3"/>
        <v>4.780097674444801</v>
      </c>
      <c r="N16">
        <f t="shared" si="4"/>
        <v>0</v>
      </c>
    </row>
    <row r="17" spans="5:14" ht="13.5">
      <c r="E17">
        <v>14</v>
      </c>
      <c r="F17" s="10">
        <f t="shared" si="0"/>
        <v>0.008796093022208011</v>
      </c>
      <c r="G17" s="12">
        <f>1-SUM(F$3:F16)</f>
        <v>0.0439804651110397</v>
      </c>
      <c r="H17">
        <f t="shared" si="1"/>
        <v>0.04398046511104006</v>
      </c>
      <c r="I17">
        <f t="shared" si="2"/>
        <v>-3.608224830031759E-16</v>
      </c>
      <c r="K17">
        <f t="shared" si="5"/>
        <v>0.043980465111040035</v>
      </c>
      <c r="L17">
        <f t="shared" si="6"/>
        <v>4.824078139555841</v>
      </c>
      <c r="M17">
        <f t="shared" si="3"/>
        <v>4.824078139555841</v>
      </c>
      <c r="N17">
        <f t="shared" si="4"/>
        <v>0</v>
      </c>
    </row>
    <row r="18" spans="5:14" ht="13.5">
      <c r="E18">
        <v>15</v>
      </c>
      <c r="F18" s="10">
        <f t="shared" si="0"/>
        <v>0.00703687441776641</v>
      </c>
      <c r="G18" s="12">
        <f>1-SUM(F$3:F17)</f>
        <v>0.03518437208883174</v>
      </c>
      <c r="H18">
        <f t="shared" si="1"/>
        <v>0.03518437208883206</v>
      </c>
      <c r="I18">
        <f t="shared" si="2"/>
        <v>-3.191891195797325E-16</v>
      </c>
      <c r="K18">
        <f t="shared" si="5"/>
        <v>0.03518437208883203</v>
      </c>
      <c r="L18">
        <f t="shared" si="6"/>
        <v>4.859262511644673</v>
      </c>
      <c r="M18">
        <f t="shared" si="3"/>
        <v>4.859262511644673</v>
      </c>
      <c r="N18">
        <f t="shared" si="4"/>
        <v>0</v>
      </c>
    </row>
    <row r="19" spans="5:14" ht="13.5">
      <c r="E19">
        <v>16</v>
      </c>
      <c r="F19" s="10">
        <f t="shared" si="0"/>
        <v>0.005629499534213128</v>
      </c>
      <c r="G19" s="12">
        <f>1-SUM(F$3:F18)</f>
        <v>0.02814749767106528</v>
      </c>
      <c r="H19">
        <f t="shared" si="1"/>
        <v>0.028147497671065648</v>
      </c>
      <c r="I19">
        <f t="shared" si="2"/>
        <v>-3.677613769070831E-16</v>
      </c>
      <c r="K19">
        <f t="shared" si="5"/>
        <v>0.028147497671065627</v>
      </c>
      <c r="L19">
        <f t="shared" si="6"/>
        <v>4.887410009315738</v>
      </c>
      <c r="M19">
        <f t="shared" si="3"/>
        <v>4.887410009315738</v>
      </c>
      <c r="N19">
        <f t="shared" si="4"/>
        <v>0</v>
      </c>
    </row>
    <row r="20" spans="5:14" ht="13.5">
      <c r="E20">
        <v>17</v>
      </c>
      <c r="F20" s="10">
        <f t="shared" si="0"/>
        <v>0.004503599627370503</v>
      </c>
      <c r="G20" s="12">
        <f>1-SUM(F$3:F19)</f>
        <v>0.02251799813685218</v>
      </c>
      <c r="H20">
        <f t="shared" si="1"/>
        <v>0.02251799813685252</v>
      </c>
      <c r="I20">
        <f t="shared" si="2"/>
        <v>-3.400058012914542E-16</v>
      </c>
      <c r="K20">
        <f t="shared" si="5"/>
        <v>0.022517998136852502</v>
      </c>
      <c r="L20">
        <f t="shared" si="6"/>
        <v>4.909928007452591</v>
      </c>
      <c r="M20">
        <f t="shared" si="3"/>
        <v>4.90992800745259</v>
      </c>
      <c r="N20">
        <f t="shared" si="4"/>
        <v>0</v>
      </c>
    </row>
    <row r="21" spans="5:14" ht="13.5">
      <c r="E21">
        <v>18</v>
      </c>
      <c r="F21" s="10">
        <f t="shared" si="0"/>
        <v>0.0036028797018964023</v>
      </c>
      <c r="G21" s="12">
        <f>1-SUM(F$3:F20)</f>
        <v>0.01801439850948172</v>
      </c>
      <c r="H21">
        <f t="shared" si="1"/>
        <v>0.018014398509482017</v>
      </c>
      <c r="I21">
        <f t="shared" si="2"/>
        <v>-2.949029909160572E-16</v>
      </c>
      <c r="K21">
        <f t="shared" si="5"/>
        <v>0.018014398509482003</v>
      </c>
      <c r="L21">
        <f t="shared" si="6"/>
        <v>4.927942405962074</v>
      </c>
      <c r="M21">
        <f t="shared" si="3"/>
        <v>4.927942405962073</v>
      </c>
      <c r="N21">
        <f t="shared" si="4"/>
        <v>0</v>
      </c>
    </row>
    <row r="22" spans="5:14" ht="13.5">
      <c r="E22">
        <v>19</v>
      </c>
      <c r="F22" s="10">
        <f t="shared" si="0"/>
        <v>0.0028823037615171225</v>
      </c>
      <c r="G22" s="12">
        <f>1-SUM(F$3:F21)</f>
        <v>0.014411518807585288</v>
      </c>
      <c r="H22">
        <f t="shared" si="1"/>
        <v>0.014411518807585615</v>
      </c>
      <c r="I22">
        <f t="shared" si="2"/>
        <v>-3.2612801348363973E-16</v>
      </c>
      <c r="K22">
        <f t="shared" si="5"/>
        <v>0.014411518807585602</v>
      </c>
      <c r="L22">
        <f t="shared" si="6"/>
        <v>4.942353924769659</v>
      </c>
      <c r="M22">
        <f t="shared" si="3"/>
        <v>4.942353924769659</v>
      </c>
      <c r="N22">
        <f t="shared" si="4"/>
        <v>0</v>
      </c>
    </row>
    <row r="23" spans="5:14" ht="13.5">
      <c r="E23">
        <v>20</v>
      </c>
      <c r="F23" s="10">
        <f t="shared" si="0"/>
        <v>0.0023058430092136985</v>
      </c>
      <c r="G23" s="12">
        <f>1-SUM(F$3:F22)</f>
        <v>0.011529215046068186</v>
      </c>
      <c r="H23">
        <f t="shared" si="1"/>
        <v>0.011529215046068495</v>
      </c>
      <c r="I23">
        <f t="shared" si="2"/>
        <v>-3.0878077872387166E-16</v>
      </c>
      <c r="K23">
        <f t="shared" si="5"/>
        <v>0.011529215046068483</v>
      </c>
      <c r="L23">
        <f t="shared" si="6"/>
        <v>4.953883139815727</v>
      </c>
      <c r="M23">
        <f t="shared" si="3"/>
        <v>4.953883139815727</v>
      </c>
      <c r="N23">
        <f t="shared" si="4"/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pane xSplit="1" ySplit="3" topLeftCell="B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7" sqref="C47"/>
    </sheetView>
  </sheetViews>
  <sheetFormatPr defaultColWidth="9.00390625" defaultRowHeight="13.5"/>
  <cols>
    <col min="2" max="2" width="13.125" style="0" bestFit="1" customWidth="1"/>
    <col min="3" max="3" width="13.00390625" style="0" customWidth="1"/>
    <col min="4" max="4" width="16.375" style="0" customWidth="1"/>
  </cols>
  <sheetData>
    <row r="1" ht="13.5">
      <c r="A1" t="s">
        <v>2</v>
      </c>
    </row>
    <row r="3" spans="1:4" ht="13.5">
      <c r="A3" t="s">
        <v>7</v>
      </c>
      <c r="B3" t="s">
        <v>8</v>
      </c>
      <c r="C3" t="s">
        <v>12</v>
      </c>
      <c r="D3" t="s">
        <v>9</v>
      </c>
    </row>
    <row r="4" spans="1:4" ht="13.5">
      <c r="A4">
        <v>1</v>
      </c>
      <c r="B4" s="3">
        <f ca="1">MATCH(RAND(),'指数分布'!$B$4:$B$75,1)</f>
        <v>9</v>
      </c>
      <c r="C4" s="3">
        <f>B4</f>
        <v>9</v>
      </c>
      <c r="D4" s="3">
        <f ca="1">MATCH(RAND(),'指数分布'!$E$4:$E$75,1)</f>
        <v>4</v>
      </c>
    </row>
    <row r="5" spans="1:4" ht="13.5">
      <c r="A5">
        <v>2</v>
      </c>
      <c r="B5" s="3">
        <f ca="1">MATCH(RAND(),'指数分布'!$B$4:$B$75,1)</f>
        <v>21</v>
      </c>
      <c r="C5" s="3">
        <f>C4+B5</f>
        <v>30</v>
      </c>
      <c r="D5" s="3">
        <f ca="1">MATCH(RAND(),'指数分布'!$E$4:$E$75,1)</f>
        <v>10</v>
      </c>
    </row>
    <row r="6" spans="1:4" ht="13.5">
      <c r="A6">
        <v>3</v>
      </c>
      <c r="B6" s="3">
        <f ca="1">MATCH(RAND(),'指数分布'!$B$4:$B$75,1)</f>
        <v>17</v>
      </c>
      <c r="C6" s="3">
        <f aca="true" t="shared" si="0" ref="C6:C14">C5+B6</f>
        <v>47</v>
      </c>
      <c r="D6" s="3">
        <f ca="1">MATCH(RAND(),'指数分布'!$E$4:$E$75,1)</f>
        <v>14</v>
      </c>
    </row>
    <row r="7" spans="1:4" ht="13.5">
      <c r="A7">
        <v>4</v>
      </c>
      <c r="B7" s="3">
        <f ca="1">MATCH(RAND(),'指数分布'!$B$4:$B$75,1)</f>
        <v>18</v>
      </c>
      <c r="C7" s="3">
        <f t="shared" si="0"/>
        <v>65</v>
      </c>
      <c r="D7" s="3">
        <f ca="1">MATCH(RAND(),'指数分布'!$E$4:$E$75,1)</f>
        <v>13</v>
      </c>
    </row>
    <row r="8" spans="1:4" ht="13.5">
      <c r="A8">
        <v>5</v>
      </c>
      <c r="B8" s="3">
        <f ca="1">MATCH(RAND(),'指数分布'!$B$4:$B$75,1)</f>
        <v>12</v>
      </c>
      <c r="C8" s="3">
        <f t="shared" si="0"/>
        <v>77</v>
      </c>
      <c r="D8" s="3">
        <f ca="1">MATCH(RAND(),'指数分布'!$E$4:$E$75,1)</f>
        <v>4</v>
      </c>
    </row>
    <row r="9" spans="1:4" ht="13.5">
      <c r="A9">
        <v>6</v>
      </c>
      <c r="B9" s="3">
        <f ca="1">MATCH(RAND(),'指数分布'!$B$4:$B$75,1)</f>
        <v>2</v>
      </c>
      <c r="C9" s="3">
        <f t="shared" si="0"/>
        <v>79</v>
      </c>
      <c r="D9" s="3">
        <f ca="1">MATCH(RAND(),'指数分布'!$E$4:$E$75,1)</f>
        <v>7</v>
      </c>
    </row>
    <row r="10" spans="1:4" ht="13.5">
      <c r="A10">
        <v>7</v>
      </c>
      <c r="B10" s="3">
        <f ca="1">MATCH(RAND(),'指数分布'!$B$4:$B$75,1)</f>
        <v>33</v>
      </c>
      <c r="C10" s="3">
        <f t="shared" si="0"/>
        <v>112</v>
      </c>
      <c r="D10" s="3">
        <f ca="1">MATCH(RAND(),'指数分布'!$E$4:$E$75,1)</f>
        <v>8</v>
      </c>
    </row>
    <row r="11" spans="1:4" ht="13.5">
      <c r="A11">
        <v>8</v>
      </c>
      <c r="B11" s="3">
        <f ca="1">MATCH(RAND(),'指数分布'!$B$4:$B$75,1)</f>
        <v>11</v>
      </c>
      <c r="C11" s="3">
        <f t="shared" si="0"/>
        <v>123</v>
      </c>
      <c r="D11" s="3">
        <f ca="1">MATCH(RAND(),'指数分布'!$E$4:$E$75,1)</f>
        <v>3</v>
      </c>
    </row>
    <row r="12" spans="1:4" ht="13.5">
      <c r="A12">
        <v>9</v>
      </c>
      <c r="B12" s="3">
        <f ca="1">MATCH(RAND(),'指数分布'!$B$4:$B$75,1)</f>
        <v>17</v>
      </c>
      <c r="C12" s="3">
        <f t="shared" si="0"/>
        <v>140</v>
      </c>
      <c r="D12" s="3">
        <f ca="1">MATCH(RAND(),'指数分布'!$E$4:$E$75,1)</f>
        <v>3</v>
      </c>
    </row>
    <row r="13" spans="1:4" ht="13.5">
      <c r="A13">
        <v>10</v>
      </c>
      <c r="B13" s="3">
        <f ca="1">MATCH(RAND(),'指数分布'!$B$4:$B$75,1)</f>
        <v>16</v>
      </c>
      <c r="C13" s="3">
        <f t="shared" si="0"/>
        <v>156</v>
      </c>
      <c r="D13" s="3">
        <f ca="1">MATCH(RAND(),'指数分布'!$E$4:$E$75,1)</f>
        <v>7</v>
      </c>
    </row>
    <row r="14" spans="1:4" ht="13.5">
      <c r="A14">
        <v>11</v>
      </c>
      <c r="B14" s="3">
        <f ca="1">MATCH(RAND(),'指数分布'!$B$4:$B$75,1)</f>
        <v>1</v>
      </c>
      <c r="C14" s="3">
        <f t="shared" si="0"/>
        <v>157</v>
      </c>
      <c r="D14" s="3">
        <f ca="1">MATCH(RAND(),'指数分布'!$E$4:$E$75,1)</f>
        <v>3</v>
      </c>
    </row>
    <row r="15" spans="1:4" ht="13.5">
      <c r="A15">
        <v>12</v>
      </c>
      <c r="B15" s="3">
        <f ca="1">MATCH(RAND(),'指数分布'!$B$4:$B$75,1)</f>
        <v>11</v>
      </c>
      <c r="C15" s="3">
        <f aca="true" t="shared" si="1" ref="C15:C31">C14+B15</f>
        <v>168</v>
      </c>
      <c r="D15" s="3">
        <f ca="1">MATCH(RAND(),'指数分布'!$E$4:$E$75,1)</f>
        <v>72</v>
      </c>
    </row>
    <row r="16" spans="1:4" ht="13.5">
      <c r="A16">
        <v>13</v>
      </c>
      <c r="B16" s="3">
        <f ca="1">MATCH(RAND(),'指数分布'!$B$4:$B$75,1)</f>
        <v>37</v>
      </c>
      <c r="C16" s="3">
        <f t="shared" si="1"/>
        <v>205</v>
      </c>
      <c r="D16" s="3">
        <f ca="1">MATCH(RAND(),'指数分布'!$E$4:$E$75,1)</f>
        <v>14</v>
      </c>
    </row>
    <row r="17" spans="1:4" ht="13.5">
      <c r="A17">
        <v>14</v>
      </c>
      <c r="B17" s="3">
        <f ca="1">MATCH(RAND(),'指数分布'!$B$4:$B$75,1)</f>
        <v>8</v>
      </c>
      <c r="C17" s="3">
        <f t="shared" si="1"/>
        <v>213</v>
      </c>
      <c r="D17" s="3">
        <f ca="1">MATCH(RAND(),'指数分布'!$E$4:$E$75,1)</f>
        <v>8</v>
      </c>
    </row>
    <row r="18" spans="1:4" ht="13.5">
      <c r="A18">
        <v>15</v>
      </c>
      <c r="B18" s="3">
        <f ca="1">MATCH(RAND(),'指数分布'!$B$4:$B$75,1)</f>
        <v>9</v>
      </c>
      <c r="C18" s="3">
        <f t="shared" si="1"/>
        <v>222</v>
      </c>
      <c r="D18" s="3">
        <f ca="1">MATCH(RAND(),'指数分布'!$E$4:$E$75,1)</f>
        <v>15</v>
      </c>
    </row>
    <row r="19" spans="1:4" ht="13.5">
      <c r="A19">
        <v>16</v>
      </c>
      <c r="B19" s="3">
        <f ca="1">MATCH(RAND(),'指数分布'!$B$4:$B$75,1)</f>
        <v>2</v>
      </c>
      <c r="C19" s="3">
        <f t="shared" si="1"/>
        <v>224</v>
      </c>
      <c r="D19" s="3">
        <f ca="1">MATCH(RAND(),'指数分布'!$E$4:$E$75,1)</f>
        <v>4</v>
      </c>
    </row>
    <row r="20" spans="1:4" ht="13.5">
      <c r="A20">
        <v>17</v>
      </c>
      <c r="B20" s="3">
        <f ca="1">MATCH(RAND(),'指数分布'!$B$4:$B$75,1)</f>
        <v>7</v>
      </c>
      <c r="C20" s="3">
        <f t="shared" si="1"/>
        <v>231</v>
      </c>
      <c r="D20" s="3">
        <f ca="1">MATCH(RAND(),'指数分布'!$E$4:$E$75,1)</f>
        <v>1</v>
      </c>
    </row>
    <row r="21" spans="1:4" ht="13.5">
      <c r="A21">
        <v>18</v>
      </c>
      <c r="B21" s="3">
        <f ca="1">MATCH(RAND(),'指数分布'!$B$4:$B$75,1)</f>
        <v>52</v>
      </c>
      <c r="C21" s="3">
        <f t="shared" si="1"/>
        <v>283</v>
      </c>
      <c r="D21" s="3">
        <f ca="1">MATCH(RAND(),'指数分布'!$E$4:$E$75,1)</f>
        <v>16</v>
      </c>
    </row>
    <row r="22" spans="1:4" ht="13.5">
      <c r="A22">
        <v>19</v>
      </c>
      <c r="B22" s="3">
        <f ca="1">MATCH(RAND(),'指数分布'!$B$4:$B$75,1)</f>
        <v>8</v>
      </c>
      <c r="C22" s="3">
        <f t="shared" si="1"/>
        <v>291</v>
      </c>
      <c r="D22" s="3">
        <f ca="1">MATCH(RAND(),'指数分布'!$E$4:$E$75,1)</f>
        <v>11</v>
      </c>
    </row>
    <row r="23" spans="1:4" ht="13.5">
      <c r="A23">
        <v>20</v>
      </c>
      <c r="B23" s="3">
        <f ca="1">MATCH(RAND(),'指数分布'!$B$4:$B$75,1)</f>
        <v>12</v>
      </c>
      <c r="C23" s="3">
        <f t="shared" si="1"/>
        <v>303</v>
      </c>
      <c r="D23" s="3">
        <f ca="1">MATCH(RAND(),'指数分布'!$E$4:$E$75,1)</f>
        <v>2</v>
      </c>
    </row>
    <row r="24" spans="1:4" ht="13.5">
      <c r="A24">
        <v>21</v>
      </c>
      <c r="B24" s="3">
        <f ca="1">MATCH(RAND(),'指数分布'!$B$4:$B$75,1)</f>
        <v>1</v>
      </c>
      <c r="C24" s="3">
        <f t="shared" si="1"/>
        <v>304</v>
      </c>
      <c r="D24" s="3">
        <f ca="1">MATCH(RAND(),'指数分布'!$E$4:$E$75,1)</f>
        <v>64</v>
      </c>
    </row>
    <row r="25" spans="1:4" ht="13.5">
      <c r="A25">
        <v>22</v>
      </c>
      <c r="B25" s="3">
        <f ca="1">MATCH(RAND(),'指数分布'!$B$4:$B$75,1)</f>
        <v>2</v>
      </c>
      <c r="C25" s="3">
        <f t="shared" si="1"/>
        <v>306</v>
      </c>
      <c r="D25" s="3">
        <f ca="1">MATCH(RAND(),'指数分布'!$E$4:$E$75,1)</f>
        <v>16</v>
      </c>
    </row>
    <row r="26" spans="1:4" ht="13.5">
      <c r="A26">
        <v>23</v>
      </c>
      <c r="B26" s="3">
        <f ca="1">MATCH(RAND(),'指数分布'!$B$4:$B$75,1)</f>
        <v>15</v>
      </c>
      <c r="C26" s="3">
        <f t="shared" si="1"/>
        <v>321</v>
      </c>
      <c r="D26" s="3">
        <f ca="1">MATCH(RAND(),'指数分布'!$E$4:$E$75,1)</f>
        <v>7</v>
      </c>
    </row>
    <row r="27" spans="1:4" ht="13.5">
      <c r="A27">
        <v>24</v>
      </c>
      <c r="B27" s="3">
        <f ca="1">MATCH(RAND(),'指数分布'!$B$4:$B$75,1)</f>
        <v>12</v>
      </c>
      <c r="C27" s="3">
        <f t="shared" si="1"/>
        <v>333</v>
      </c>
      <c r="D27" s="3">
        <f ca="1">MATCH(RAND(),'指数分布'!$E$4:$E$75,1)</f>
        <v>3</v>
      </c>
    </row>
    <row r="28" spans="1:4" ht="13.5">
      <c r="A28">
        <v>25</v>
      </c>
      <c r="B28" s="3">
        <f ca="1">MATCH(RAND(),'指数分布'!$B$4:$B$75,1)</f>
        <v>7</v>
      </c>
      <c r="C28" s="3">
        <f t="shared" si="1"/>
        <v>340</v>
      </c>
      <c r="D28" s="3">
        <f ca="1">MATCH(RAND(),'指数分布'!$E$4:$E$75,1)</f>
        <v>27</v>
      </c>
    </row>
    <row r="29" spans="1:4" ht="13.5">
      <c r="A29">
        <v>26</v>
      </c>
      <c r="B29" s="3">
        <f ca="1">MATCH(RAND(),'指数分布'!$B$4:$B$75,1)</f>
        <v>14</v>
      </c>
      <c r="C29" s="3">
        <f t="shared" si="1"/>
        <v>354</v>
      </c>
      <c r="D29" s="3">
        <f ca="1">MATCH(RAND(),'指数分布'!$E$4:$E$75,1)</f>
        <v>8</v>
      </c>
    </row>
    <row r="30" spans="1:4" ht="13.5">
      <c r="A30">
        <v>27</v>
      </c>
      <c r="B30" s="3">
        <f ca="1">MATCH(RAND(),'指数分布'!$B$4:$B$75,1)</f>
        <v>8</v>
      </c>
      <c r="C30" s="3">
        <f t="shared" si="1"/>
        <v>362</v>
      </c>
      <c r="D30" s="3">
        <f ca="1">MATCH(RAND(),'指数分布'!$E$4:$E$75,1)</f>
        <v>6</v>
      </c>
    </row>
    <row r="31" spans="1:4" ht="13.5">
      <c r="A31">
        <v>28</v>
      </c>
      <c r="B31" s="3">
        <f ca="1">MATCH(RAND(),'指数分布'!$B$4:$B$75,1)</f>
        <v>14</v>
      </c>
      <c r="C31" s="3">
        <f t="shared" si="1"/>
        <v>376</v>
      </c>
      <c r="D31" s="3">
        <f ca="1">MATCH(RAND(),'指数分布'!$E$4:$E$75,1)</f>
        <v>60</v>
      </c>
    </row>
    <row r="32" spans="1:4" ht="13.5">
      <c r="A32">
        <v>29</v>
      </c>
      <c r="B32" s="3">
        <f ca="1">MATCH(RAND(),'指数分布'!$B$4:$B$75,1)</f>
        <v>5</v>
      </c>
      <c r="C32" s="3">
        <f aca="true" t="shared" si="2" ref="C32:C39">C31+B32</f>
        <v>381</v>
      </c>
      <c r="D32" s="3">
        <f ca="1">MATCH(RAND(),'指数分布'!$E$4:$E$75,1)</f>
        <v>10</v>
      </c>
    </row>
    <row r="33" spans="1:4" ht="13.5">
      <c r="A33">
        <v>30</v>
      </c>
      <c r="B33" s="3">
        <f ca="1">MATCH(RAND(),'指数分布'!$B$4:$B$75,1)</f>
        <v>10</v>
      </c>
      <c r="C33" s="3">
        <f t="shared" si="2"/>
        <v>391</v>
      </c>
      <c r="D33" s="3">
        <f ca="1">MATCH(RAND(),'指数分布'!$E$4:$E$75,1)</f>
        <v>7</v>
      </c>
    </row>
    <row r="34" spans="1:4" ht="13.5">
      <c r="A34">
        <v>31</v>
      </c>
      <c r="B34" s="3">
        <f ca="1">MATCH(RAND(),'指数分布'!$B$4:$B$75,1)</f>
        <v>29</v>
      </c>
      <c r="C34" s="3">
        <f t="shared" si="2"/>
        <v>420</v>
      </c>
      <c r="D34" s="3">
        <f ca="1">MATCH(RAND(),'指数分布'!$E$4:$E$75,1)</f>
        <v>15</v>
      </c>
    </row>
    <row r="35" spans="1:4" ht="13.5">
      <c r="A35">
        <v>32</v>
      </c>
      <c r="B35" s="3">
        <f ca="1">MATCH(RAND(),'指数分布'!$B$4:$B$75,1)</f>
        <v>22</v>
      </c>
      <c r="C35" s="3">
        <f t="shared" si="2"/>
        <v>442</v>
      </c>
      <c r="D35" s="3">
        <f ca="1">MATCH(RAND(),'指数分布'!$E$4:$E$75,1)</f>
        <v>10</v>
      </c>
    </row>
    <row r="36" spans="1:4" ht="13.5">
      <c r="A36">
        <v>33</v>
      </c>
      <c r="B36" s="3">
        <f ca="1">MATCH(RAND(),'指数分布'!$B$4:$B$75,1)</f>
        <v>4</v>
      </c>
      <c r="C36" s="3">
        <f t="shared" si="2"/>
        <v>446</v>
      </c>
      <c r="D36" s="3">
        <f ca="1">MATCH(RAND(),'指数分布'!$E$4:$E$75,1)</f>
        <v>28</v>
      </c>
    </row>
    <row r="37" spans="1:4" ht="13.5">
      <c r="A37">
        <v>34</v>
      </c>
      <c r="B37" s="3">
        <f ca="1">MATCH(RAND(),'指数分布'!$B$4:$B$75,1)</f>
        <v>20</v>
      </c>
      <c r="C37" s="3">
        <f t="shared" si="2"/>
        <v>466</v>
      </c>
      <c r="D37" s="3">
        <f ca="1">MATCH(RAND(),'指数分布'!$E$4:$E$75,1)</f>
        <v>24</v>
      </c>
    </row>
    <row r="38" spans="1:4" ht="13.5">
      <c r="A38">
        <v>35</v>
      </c>
      <c r="B38" s="3">
        <f ca="1">MATCH(RAND(),'指数分布'!$B$4:$B$75,1)</f>
        <v>6</v>
      </c>
      <c r="C38" s="3">
        <f t="shared" si="2"/>
        <v>472</v>
      </c>
      <c r="D38" s="3">
        <f ca="1">MATCH(RAND(),'指数分布'!$E$4:$E$75,1)</f>
        <v>25</v>
      </c>
    </row>
    <row r="39" spans="1:4" ht="13.5">
      <c r="A39">
        <v>36</v>
      </c>
      <c r="B39" s="3">
        <f ca="1">MATCH(RAND(),'指数分布'!$B$4:$B$75,1)</f>
        <v>5</v>
      </c>
      <c r="C39" s="3">
        <f t="shared" si="2"/>
        <v>477</v>
      </c>
      <c r="D39" s="3">
        <f ca="1">MATCH(RAND(),'指数分布'!$E$4:$E$75,1)</f>
        <v>5</v>
      </c>
    </row>
    <row r="40" spans="1:4" ht="13.5">
      <c r="A40">
        <v>37</v>
      </c>
      <c r="B40" s="3">
        <f ca="1">MATCH(RAND(),'指数分布'!$B$4:$B$75,1)</f>
        <v>1</v>
      </c>
      <c r="C40" s="3">
        <f>C39+B40</f>
        <v>478</v>
      </c>
      <c r="D40" s="3">
        <f ca="1">MATCH(RAND(),'指数分布'!$E$4:$E$75,1)</f>
        <v>6</v>
      </c>
    </row>
    <row r="41" spans="1:4" ht="13.5">
      <c r="A41">
        <v>38</v>
      </c>
      <c r="B41" s="3">
        <f ca="1">MATCH(RAND(),'指数分布'!$B$4:$B$75,1)</f>
        <v>29</v>
      </c>
      <c r="C41" s="3">
        <f>C40+B41</f>
        <v>507</v>
      </c>
      <c r="D41" s="3">
        <f ca="1">MATCH(RAND(),'指数分布'!$E$4:$E$75,1)</f>
        <v>2</v>
      </c>
    </row>
    <row r="42" spans="1:4" ht="13.5">
      <c r="A42">
        <v>39</v>
      </c>
      <c r="B42" s="3">
        <f ca="1">MATCH(RAND(),'指数分布'!$B$4:$B$75,1)</f>
        <v>11</v>
      </c>
      <c r="C42" s="3">
        <f>C41+B42</f>
        <v>518</v>
      </c>
      <c r="D42" s="3">
        <f ca="1">MATCH(RAND(),'指数分布'!$E$4:$E$75,1)</f>
        <v>29</v>
      </c>
    </row>
    <row r="43" spans="1:4" ht="13.5">
      <c r="A43">
        <v>40</v>
      </c>
      <c r="B43" s="3">
        <f ca="1">MATCH(RAND(),'指数分布'!$B$4:$B$75,1)</f>
        <v>36</v>
      </c>
      <c r="C43" s="3">
        <f>C42+B43</f>
        <v>554</v>
      </c>
      <c r="D43" s="3">
        <f ca="1">MATCH(RAND(),'指数分布'!$E$4:$E$75,1)</f>
        <v>1</v>
      </c>
    </row>
    <row r="44" spans="1:4" ht="13.5">
      <c r="A44">
        <v>41</v>
      </c>
      <c r="B44" s="3">
        <f ca="1">MATCH(RAND(),'指数分布'!$B$4:$B$75,1)</f>
        <v>13</v>
      </c>
      <c r="C44" s="3">
        <f>C22+B44</f>
        <v>304</v>
      </c>
      <c r="D44" s="3">
        <f ca="1">MATCH(RAND(),'指数分布'!$E$4:$E$75,1)</f>
        <v>2</v>
      </c>
    </row>
    <row r="46" spans="1:4" ht="13.5">
      <c r="A46" t="s">
        <v>18</v>
      </c>
      <c r="B46" s="3">
        <f>AVERAGE(B4:B44)</f>
        <v>13.829268292682928</v>
      </c>
      <c r="C46" s="8" t="s">
        <v>20</v>
      </c>
      <c r="D46" s="3">
        <f>AVERAGE(D4:D44)</f>
        <v>14</v>
      </c>
    </row>
    <row r="47" spans="1:4" ht="13.5">
      <c r="A47" t="s">
        <v>21</v>
      </c>
      <c r="B47" s="9">
        <f>B46^-1*60</f>
        <v>4.338624338624339</v>
      </c>
      <c r="D47" s="9">
        <f>D46^-1*60</f>
        <v>4.285714285714286</v>
      </c>
    </row>
    <row r="55" ht="13.5">
      <c r="A55" t="s">
        <v>53</v>
      </c>
    </row>
    <row r="56" spans="1:4" ht="13.5">
      <c r="A56" t="s">
        <v>7</v>
      </c>
      <c r="B56" t="s">
        <v>8</v>
      </c>
      <c r="C56" t="s">
        <v>12</v>
      </c>
      <c r="D56" t="s">
        <v>9</v>
      </c>
    </row>
    <row r="57" spans="1:4" ht="13.5">
      <c r="A57">
        <v>1</v>
      </c>
      <c r="B57">
        <v>25</v>
      </c>
      <c r="C57">
        <v>25</v>
      </c>
      <c r="D57">
        <v>25</v>
      </c>
    </row>
    <row r="58" spans="1:4" ht="13.5">
      <c r="A58">
        <v>2</v>
      </c>
      <c r="B58">
        <v>1</v>
      </c>
      <c r="C58">
        <v>26</v>
      </c>
      <c r="D58">
        <v>15</v>
      </c>
    </row>
    <row r="59" spans="1:4" ht="13.5">
      <c r="A59">
        <v>3</v>
      </c>
      <c r="B59">
        <v>3</v>
      </c>
      <c r="C59">
        <v>29</v>
      </c>
      <c r="D59">
        <v>26</v>
      </c>
    </row>
    <row r="60" spans="1:4" ht="13.5">
      <c r="A60">
        <v>4</v>
      </c>
      <c r="B60">
        <v>6</v>
      </c>
      <c r="C60">
        <v>35</v>
      </c>
      <c r="D60">
        <v>17</v>
      </c>
    </row>
    <row r="61" spans="1:4" ht="13.5">
      <c r="A61">
        <v>5</v>
      </c>
      <c r="B61">
        <v>9</v>
      </c>
      <c r="C61">
        <v>44</v>
      </c>
      <c r="D61">
        <v>16</v>
      </c>
    </row>
    <row r="62" spans="1:4" ht="13.5">
      <c r="A62">
        <v>6</v>
      </c>
      <c r="B62">
        <v>25</v>
      </c>
      <c r="C62">
        <v>69</v>
      </c>
      <c r="D62">
        <v>15</v>
      </c>
    </row>
    <row r="63" spans="1:4" ht="13.5">
      <c r="A63">
        <v>7</v>
      </c>
      <c r="B63">
        <v>1</v>
      </c>
      <c r="C63">
        <v>70</v>
      </c>
      <c r="D63">
        <v>14</v>
      </c>
    </row>
    <row r="64" spans="1:4" ht="13.5">
      <c r="A64">
        <v>8</v>
      </c>
      <c r="B64">
        <v>1</v>
      </c>
      <c r="C64">
        <v>71</v>
      </c>
      <c r="D64">
        <v>9</v>
      </c>
    </row>
    <row r="65" spans="1:4" ht="13.5">
      <c r="A65">
        <v>9</v>
      </c>
      <c r="B65">
        <v>18</v>
      </c>
      <c r="C65">
        <v>89</v>
      </c>
      <c r="D65">
        <v>5</v>
      </c>
    </row>
    <row r="66" spans="1:4" ht="13.5">
      <c r="A66">
        <v>10</v>
      </c>
      <c r="B66">
        <v>24</v>
      </c>
      <c r="C66">
        <v>113</v>
      </c>
      <c r="D66">
        <v>7</v>
      </c>
    </row>
    <row r="67" spans="1:4" ht="13.5">
      <c r="A67">
        <v>11</v>
      </c>
      <c r="B67">
        <v>22</v>
      </c>
      <c r="C67">
        <v>135</v>
      </c>
      <c r="D67">
        <v>2</v>
      </c>
    </row>
    <row r="68" spans="1:4" ht="13.5">
      <c r="A68">
        <v>12</v>
      </c>
      <c r="B68">
        <v>10</v>
      </c>
      <c r="C68">
        <v>145</v>
      </c>
      <c r="D68">
        <v>18</v>
      </c>
    </row>
    <row r="69" spans="1:4" ht="13.5">
      <c r="A69">
        <v>13</v>
      </c>
      <c r="B69">
        <v>7</v>
      </c>
      <c r="C69">
        <v>152</v>
      </c>
      <c r="D69">
        <v>11</v>
      </c>
    </row>
    <row r="70" spans="1:4" ht="13.5">
      <c r="A70">
        <v>14</v>
      </c>
      <c r="B70">
        <v>1</v>
      </c>
      <c r="C70">
        <v>153</v>
      </c>
      <c r="D70">
        <v>4</v>
      </c>
    </row>
    <row r="71" spans="1:4" ht="13.5">
      <c r="A71">
        <v>15</v>
      </c>
      <c r="B71">
        <v>29</v>
      </c>
      <c r="C71">
        <v>182</v>
      </c>
      <c r="D71">
        <v>8</v>
      </c>
    </row>
    <row r="72" spans="1:4" ht="13.5">
      <c r="A72">
        <v>16</v>
      </c>
      <c r="B72">
        <v>6</v>
      </c>
      <c r="C72">
        <v>188</v>
      </c>
      <c r="D72">
        <v>9</v>
      </c>
    </row>
    <row r="73" spans="1:4" ht="13.5">
      <c r="A73">
        <v>17</v>
      </c>
      <c r="B73">
        <v>13</v>
      </c>
      <c r="C73">
        <v>201</v>
      </c>
      <c r="D73">
        <v>23</v>
      </c>
    </row>
    <row r="74" spans="1:4" ht="13.5">
      <c r="A74">
        <v>18</v>
      </c>
      <c r="B74">
        <v>5</v>
      </c>
      <c r="C74">
        <v>206</v>
      </c>
      <c r="D74">
        <v>49</v>
      </c>
    </row>
    <row r="75" spans="1:4" ht="13.5">
      <c r="A75">
        <v>19</v>
      </c>
      <c r="B75">
        <v>22</v>
      </c>
      <c r="C75">
        <v>228</v>
      </c>
      <c r="D75">
        <v>18</v>
      </c>
    </row>
    <row r="76" spans="1:4" ht="13.5">
      <c r="A76">
        <v>20</v>
      </c>
      <c r="B76">
        <v>12</v>
      </c>
      <c r="C76">
        <v>240</v>
      </c>
      <c r="D76">
        <v>6</v>
      </c>
    </row>
    <row r="78" spans="1:4" ht="13.5">
      <c r="A78" t="s">
        <v>18</v>
      </c>
      <c r="B78">
        <v>12</v>
      </c>
      <c r="C78" t="s">
        <v>19</v>
      </c>
      <c r="D78">
        <v>14.85</v>
      </c>
    </row>
    <row r="79" spans="1:4" ht="13.5">
      <c r="A79" t="s">
        <v>21</v>
      </c>
      <c r="B79">
        <v>5</v>
      </c>
      <c r="D79">
        <v>4.040404040404041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E18" sqref="E18"/>
    </sheetView>
  </sheetViews>
  <sheetFormatPr defaultColWidth="9.00390625" defaultRowHeight="13.5"/>
  <sheetData>
    <row r="2" ht="13.5">
      <c r="A2" t="s">
        <v>39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6"/>
  <sheetViews>
    <sheetView tabSelected="1" zoomScale="80" zoomScaleNormal="8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L32" sqref="IL32"/>
    </sheetView>
  </sheetViews>
  <sheetFormatPr defaultColWidth="9.00390625" defaultRowHeight="13.5"/>
  <cols>
    <col min="2" max="2" width="4.50390625" style="0" customWidth="1"/>
    <col min="3" max="5" width="4.625" style="0" customWidth="1"/>
    <col min="6" max="6" width="2.375" style="0" customWidth="1"/>
    <col min="7" max="34" width="0.5" style="0" customWidth="1"/>
    <col min="35" max="35" width="3.125" style="0" customWidth="1"/>
    <col min="36" max="64" width="0.5" style="0" customWidth="1"/>
    <col min="65" max="65" width="3.25390625" style="0" customWidth="1"/>
    <col min="66" max="94" width="0.5" style="0" customWidth="1"/>
    <col min="95" max="95" width="3.25390625" style="0" customWidth="1"/>
    <col min="96" max="124" width="0.5" style="0" customWidth="1"/>
    <col min="125" max="125" width="4.375" style="0" customWidth="1"/>
    <col min="126" max="154" width="0.5" style="0" customWidth="1"/>
    <col min="155" max="155" width="4.25390625" style="0" customWidth="1"/>
    <col min="156" max="184" width="0.5" style="0" customWidth="1"/>
    <col min="185" max="185" width="4.25390625" style="0" customWidth="1"/>
    <col min="186" max="214" width="0.5" style="0" customWidth="1"/>
    <col min="215" max="215" width="4.25390625" style="0" customWidth="1"/>
    <col min="216" max="244" width="0.5" style="0" customWidth="1"/>
    <col min="245" max="245" width="4.25390625" style="0" customWidth="1"/>
  </cols>
  <sheetData>
    <row r="1" ht="13.5">
      <c r="A1" t="s">
        <v>10</v>
      </c>
    </row>
    <row r="2" spans="2:245" ht="13.5">
      <c r="B2" s="4"/>
      <c r="C2" t="s">
        <v>16</v>
      </c>
      <c r="E2" t="s">
        <v>47</v>
      </c>
      <c r="F2">
        <f>COUNTIF(F6:F30,"&gt;"&amp;0)</f>
        <v>0</v>
      </c>
      <c r="G2">
        <f>COUNTIF(G6:G30,"&gt;"&amp;0)</f>
        <v>0</v>
      </c>
      <c r="H2">
        <f>COUNTIF(H6:H30,"&gt;"&amp;0)</f>
        <v>0</v>
      </c>
      <c r="I2">
        <f>COUNTIF(I6:I30,"&gt;"&amp;0)</f>
        <v>0</v>
      </c>
      <c r="J2">
        <f>COUNTIF(J6:J30,"&gt;"&amp;0)</f>
        <v>0</v>
      </c>
      <c r="K2">
        <f>COUNTIF(K6:K30,"&gt;"&amp;0)</f>
        <v>0</v>
      </c>
      <c r="L2">
        <f>COUNTIF(L6:L30,"&gt;"&amp;0)</f>
        <v>0</v>
      </c>
      <c r="M2">
        <f>COUNTIF(M6:M30,"&gt;"&amp;0)</f>
        <v>0</v>
      </c>
      <c r="N2">
        <f>COUNTIF(N6:N30,"&gt;"&amp;0)</f>
        <v>1</v>
      </c>
      <c r="O2">
        <f>COUNTIF(O6:O30,"&gt;"&amp;0)</f>
        <v>1</v>
      </c>
      <c r="P2">
        <f>COUNTIF(P6:P30,"&gt;"&amp;0)</f>
        <v>1</v>
      </c>
      <c r="Q2">
        <f>COUNTIF(Q6:Q30,"&gt;"&amp;0)</f>
        <v>1</v>
      </c>
      <c r="R2">
        <f>COUNTIF(R6:R30,"&gt;"&amp;0)</f>
        <v>0</v>
      </c>
      <c r="S2">
        <f>COUNTIF(S6:S30,"&gt;"&amp;0)</f>
        <v>0</v>
      </c>
      <c r="T2">
        <f>COUNTIF(T6:T30,"&gt;"&amp;0)</f>
        <v>0</v>
      </c>
      <c r="U2">
        <f>COUNTIF(U6:U30,"&gt;"&amp;0)</f>
        <v>0</v>
      </c>
      <c r="V2">
        <f>COUNTIF(V6:V30,"&gt;"&amp;0)</f>
        <v>0</v>
      </c>
      <c r="W2">
        <f>COUNTIF(W6:W30,"&gt;"&amp;0)</f>
        <v>0</v>
      </c>
      <c r="X2">
        <f>COUNTIF(X6:X30,"&gt;"&amp;0)</f>
        <v>0</v>
      </c>
      <c r="Y2">
        <f>COUNTIF(Y6:Y30,"&gt;"&amp;0)</f>
        <v>0</v>
      </c>
      <c r="Z2">
        <f>COUNTIF(Z6:Z30,"&gt;"&amp;0)</f>
        <v>0</v>
      </c>
      <c r="AA2">
        <f>COUNTIF(AA6:AA30,"&gt;"&amp;0)</f>
        <v>0</v>
      </c>
      <c r="AB2">
        <f>COUNTIF(AB6:AB30,"&gt;"&amp;0)</f>
        <v>0</v>
      </c>
      <c r="AC2">
        <f>COUNTIF(AC6:AC30,"&gt;"&amp;0)</f>
        <v>0</v>
      </c>
      <c r="AD2">
        <f>COUNTIF(AD6:AD30,"&gt;"&amp;0)</f>
        <v>0</v>
      </c>
      <c r="AE2">
        <f>COUNTIF(AE6:AE30,"&gt;"&amp;0)</f>
        <v>0</v>
      </c>
      <c r="AF2">
        <f>COUNTIF(AF6:AF30,"&gt;"&amp;0)</f>
        <v>0</v>
      </c>
      <c r="AG2">
        <f>COUNTIF(AG6:AG30,"&gt;"&amp;0)</f>
        <v>0</v>
      </c>
      <c r="AH2">
        <f>COUNTIF(AH6:AH30,"&gt;"&amp;0)</f>
        <v>0</v>
      </c>
      <c r="AI2">
        <f>COUNTIF(AI6:AI30,"&gt;"&amp;0)</f>
        <v>1</v>
      </c>
      <c r="AJ2">
        <f>COUNTIF(AJ6:AJ30,"&gt;"&amp;0)</f>
        <v>1</v>
      </c>
      <c r="AK2">
        <f>COUNTIF(AK6:AK30,"&gt;"&amp;0)</f>
        <v>1</v>
      </c>
      <c r="AL2">
        <f>COUNTIF(AL6:AL30,"&gt;"&amp;0)</f>
        <v>1</v>
      </c>
      <c r="AM2">
        <f>COUNTIF(AM6:AM30,"&gt;"&amp;0)</f>
        <v>1</v>
      </c>
      <c r="AN2">
        <f>COUNTIF(AN6:AN30,"&gt;"&amp;0)</f>
        <v>1</v>
      </c>
      <c r="AO2">
        <f>COUNTIF(AO6:AO30,"&gt;"&amp;0)</f>
        <v>1</v>
      </c>
      <c r="AP2">
        <f>COUNTIF(AP6:AP30,"&gt;"&amp;0)</f>
        <v>1</v>
      </c>
      <c r="AQ2">
        <f>COUNTIF(AQ6:AQ30,"&gt;"&amp;0)</f>
        <v>1</v>
      </c>
      <c r="AR2">
        <f>COUNTIF(AR6:AR30,"&gt;"&amp;0)</f>
        <v>1</v>
      </c>
      <c r="AS2">
        <f>COUNTIF(AS6:AS30,"&gt;"&amp;0)</f>
        <v>0</v>
      </c>
      <c r="AT2">
        <f>COUNTIF(AT6:AT30,"&gt;"&amp;0)</f>
        <v>0</v>
      </c>
      <c r="AU2">
        <f>COUNTIF(AU6:AU30,"&gt;"&amp;0)</f>
        <v>0</v>
      </c>
      <c r="AV2">
        <f>COUNTIF(AV6:AV30,"&gt;"&amp;0)</f>
        <v>0</v>
      </c>
      <c r="AW2">
        <f>COUNTIF(AW6:AW30,"&gt;"&amp;0)</f>
        <v>0</v>
      </c>
      <c r="AX2">
        <f>COUNTIF(AX6:AX30,"&gt;"&amp;0)</f>
        <v>0</v>
      </c>
      <c r="AY2">
        <f>COUNTIF(AY6:AY30,"&gt;"&amp;0)</f>
        <v>0</v>
      </c>
      <c r="AZ2">
        <f>COUNTIF(AZ6:AZ30,"&gt;"&amp;0)</f>
        <v>1</v>
      </c>
      <c r="BA2">
        <f>COUNTIF(BA6:BA30,"&gt;"&amp;0)</f>
        <v>1</v>
      </c>
      <c r="BB2">
        <f>COUNTIF(BB6:BB30,"&gt;"&amp;0)</f>
        <v>1</v>
      </c>
      <c r="BC2">
        <f>COUNTIF(BC6:BC30,"&gt;"&amp;0)</f>
        <v>1</v>
      </c>
      <c r="BD2">
        <f>COUNTIF(BD6:BD30,"&gt;"&amp;0)</f>
        <v>1</v>
      </c>
      <c r="BE2">
        <f>COUNTIF(BE6:BE30,"&gt;"&amp;0)</f>
        <v>1</v>
      </c>
      <c r="BF2">
        <f>COUNTIF(BF6:BF30,"&gt;"&amp;0)</f>
        <v>1</v>
      </c>
      <c r="BG2">
        <f>COUNTIF(BG6:BG30,"&gt;"&amp;0)</f>
        <v>1</v>
      </c>
      <c r="BH2">
        <f>COUNTIF(BH6:BH30,"&gt;"&amp;0)</f>
        <v>1</v>
      </c>
      <c r="BI2">
        <f>COUNTIF(BI6:BI30,"&gt;"&amp;0)</f>
        <v>1</v>
      </c>
      <c r="BJ2">
        <f>COUNTIF(BJ6:BJ30,"&gt;"&amp;0)</f>
        <v>1</v>
      </c>
      <c r="BK2">
        <f>COUNTIF(BK6:BK30,"&gt;"&amp;0)</f>
        <v>1</v>
      </c>
      <c r="BL2">
        <f>COUNTIF(BL6:BL30,"&gt;"&amp;0)</f>
        <v>1</v>
      </c>
      <c r="BM2">
        <f>COUNTIF(BM6:BM30,"&gt;"&amp;0)</f>
        <v>1</v>
      </c>
      <c r="BN2">
        <f>COUNTIF(BN6:BN30,"&gt;"&amp;0)</f>
        <v>0</v>
      </c>
      <c r="BO2">
        <f>COUNTIF(BO6:BO30,"&gt;"&amp;0)</f>
        <v>0</v>
      </c>
      <c r="BP2">
        <f>COUNTIF(BP6:BP30,"&gt;"&amp;0)</f>
        <v>0</v>
      </c>
      <c r="BQ2">
        <f>COUNTIF(BQ6:BQ30,"&gt;"&amp;0)</f>
        <v>0</v>
      </c>
      <c r="BR2">
        <f>COUNTIF(BR6:BR30,"&gt;"&amp;0)</f>
        <v>1</v>
      </c>
      <c r="BS2">
        <f>COUNTIF(BS6:BS30,"&gt;"&amp;0)</f>
        <v>1</v>
      </c>
      <c r="BT2">
        <f>COUNTIF(BT6:BT30,"&gt;"&amp;0)</f>
        <v>1</v>
      </c>
      <c r="BU2">
        <f>COUNTIF(BU6:BU30,"&gt;"&amp;0)</f>
        <v>1</v>
      </c>
      <c r="BV2">
        <f>COUNTIF(BV6:BV30,"&gt;"&amp;0)</f>
        <v>1</v>
      </c>
      <c r="BW2">
        <f>COUNTIF(BW6:BW30,"&gt;"&amp;0)</f>
        <v>1</v>
      </c>
      <c r="BX2">
        <f>COUNTIF(BX6:BX30,"&gt;"&amp;0)</f>
        <v>1</v>
      </c>
      <c r="BY2">
        <f>COUNTIF(BY6:BY30,"&gt;"&amp;0)</f>
        <v>1</v>
      </c>
      <c r="BZ2">
        <f>COUNTIF(BZ6:BZ30,"&gt;"&amp;0)</f>
        <v>1</v>
      </c>
      <c r="CA2">
        <f>COUNTIF(CA6:CA30,"&gt;"&amp;0)</f>
        <v>1</v>
      </c>
      <c r="CB2">
        <f>COUNTIF(CB6:CB30,"&gt;"&amp;0)</f>
        <v>1</v>
      </c>
      <c r="CC2">
        <f>COUNTIF(CC6:CC30,"&gt;"&amp;0)</f>
        <v>1</v>
      </c>
      <c r="CD2">
        <f>COUNTIF(CD6:CD30,"&gt;"&amp;0)</f>
        <v>2</v>
      </c>
      <c r="CE2">
        <f>COUNTIF(CE6:CE30,"&gt;"&amp;0)</f>
        <v>1</v>
      </c>
      <c r="CF2">
        <f>COUNTIF(CF6:CF30,"&gt;"&amp;0)</f>
        <v>2</v>
      </c>
      <c r="CG2">
        <f>COUNTIF(CG6:CG30,"&gt;"&amp;0)</f>
        <v>2</v>
      </c>
      <c r="CH2">
        <f>COUNTIF(CH6:CH30,"&gt;"&amp;0)</f>
        <v>2</v>
      </c>
      <c r="CI2">
        <f>COUNTIF(CI6:CI30,"&gt;"&amp;0)</f>
        <v>1</v>
      </c>
      <c r="CJ2">
        <f>COUNTIF(CJ6:CJ30,"&gt;"&amp;0)</f>
        <v>1</v>
      </c>
      <c r="CK2">
        <f>COUNTIF(CK6:CK30,"&gt;"&amp;0)</f>
        <v>1</v>
      </c>
      <c r="CL2">
        <f>COUNTIF(CL6:CL30,"&gt;"&amp;0)</f>
        <v>1</v>
      </c>
      <c r="CM2">
        <f>COUNTIF(CM6:CM30,"&gt;"&amp;0)</f>
        <v>1</v>
      </c>
      <c r="CN2">
        <f>COUNTIF(CN6:CN30,"&gt;"&amp;0)</f>
        <v>1</v>
      </c>
      <c r="CO2">
        <f>COUNTIF(CO6:CO30,"&gt;"&amp;0)</f>
        <v>1</v>
      </c>
      <c r="CP2">
        <f>COUNTIF(CP6:CP30,"&gt;"&amp;0)</f>
        <v>0</v>
      </c>
      <c r="CQ2">
        <f>COUNTIF(CQ6:CQ30,"&gt;"&amp;0)</f>
        <v>0</v>
      </c>
      <c r="CR2">
        <f>COUNTIF(CR6:CR30,"&gt;"&amp;0)</f>
        <v>0</v>
      </c>
      <c r="CS2">
        <f>COUNTIF(CS6:CS30,"&gt;"&amp;0)</f>
        <v>0</v>
      </c>
      <c r="CT2">
        <f>COUNTIF(CT6:CT30,"&gt;"&amp;0)</f>
        <v>0</v>
      </c>
      <c r="CU2">
        <f>COUNTIF(CU6:CU30,"&gt;"&amp;0)</f>
        <v>0</v>
      </c>
      <c r="CV2">
        <f>COUNTIF(CV6:CV30,"&gt;"&amp;0)</f>
        <v>0</v>
      </c>
      <c r="CW2">
        <f>COUNTIF(CW6:CW30,"&gt;"&amp;0)</f>
        <v>0</v>
      </c>
      <c r="CX2">
        <f>COUNTIF(CX6:CX30,"&gt;"&amp;0)</f>
        <v>0</v>
      </c>
      <c r="CY2">
        <f>COUNTIF(CY6:CY30,"&gt;"&amp;0)</f>
        <v>0</v>
      </c>
      <c r="CZ2">
        <f>COUNTIF(CZ6:CZ30,"&gt;"&amp;0)</f>
        <v>0</v>
      </c>
      <c r="DA2">
        <f>COUNTIF(DA6:DA30,"&gt;"&amp;0)</f>
        <v>0</v>
      </c>
      <c r="DB2">
        <f>COUNTIF(DB6:DB30,"&gt;"&amp;0)</f>
        <v>0</v>
      </c>
      <c r="DC2">
        <f>COUNTIF(DC6:DC30,"&gt;"&amp;0)</f>
        <v>0</v>
      </c>
      <c r="DD2">
        <f>COUNTIF(DD6:DD30,"&gt;"&amp;0)</f>
        <v>0</v>
      </c>
      <c r="DE2">
        <f>COUNTIF(DE6:DE30,"&gt;"&amp;0)</f>
        <v>0</v>
      </c>
      <c r="DF2">
        <f>COUNTIF(DF6:DF30,"&gt;"&amp;0)</f>
        <v>0</v>
      </c>
      <c r="DG2">
        <f>COUNTIF(DG6:DG30,"&gt;"&amp;0)</f>
        <v>0</v>
      </c>
      <c r="DH2">
        <f>COUNTIF(DH6:DH30,"&gt;"&amp;0)</f>
        <v>0</v>
      </c>
      <c r="DI2">
        <f>COUNTIF(DI6:DI30,"&gt;"&amp;0)</f>
        <v>0</v>
      </c>
      <c r="DJ2">
        <f>COUNTIF(DJ6:DJ30,"&gt;"&amp;0)</f>
        <v>0</v>
      </c>
      <c r="DK2">
        <f>COUNTIF(DK6:DK30,"&gt;"&amp;0)</f>
        <v>0</v>
      </c>
      <c r="DL2">
        <f>COUNTIF(DL6:DL30,"&gt;"&amp;0)</f>
        <v>0</v>
      </c>
      <c r="DM2">
        <f>COUNTIF(DM6:DM30,"&gt;"&amp;0)</f>
        <v>1</v>
      </c>
      <c r="DN2">
        <f>COUNTIF(DN6:DN30,"&gt;"&amp;0)</f>
        <v>1</v>
      </c>
      <c r="DO2">
        <f>COUNTIF(DO6:DO30,"&gt;"&amp;0)</f>
        <v>1</v>
      </c>
      <c r="DP2">
        <f>COUNTIF(DP6:DP30,"&gt;"&amp;0)</f>
        <v>1</v>
      </c>
      <c r="DQ2">
        <f>COUNTIF(DQ6:DQ30,"&gt;"&amp;0)</f>
        <v>1</v>
      </c>
      <c r="DR2">
        <f>COUNTIF(DR6:DR30,"&gt;"&amp;0)</f>
        <v>1</v>
      </c>
      <c r="DS2">
        <f>COUNTIF(DS6:DS30,"&gt;"&amp;0)</f>
        <v>1</v>
      </c>
      <c r="DT2">
        <f>COUNTIF(DT6:DT30,"&gt;"&amp;0)</f>
        <v>1</v>
      </c>
      <c r="DU2">
        <f>COUNTIF(DU6:DU30,"&gt;"&amp;0)</f>
        <v>0</v>
      </c>
      <c r="DV2">
        <f>COUNTIF(DV6:DV30,"&gt;"&amp;0)</f>
        <v>0</v>
      </c>
      <c r="DW2">
        <f>COUNTIF(DW6:DW30,"&gt;"&amp;0)</f>
        <v>0</v>
      </c>
      <c r="DX2">
        <f>COUNTIF(DX6:DX30,"&gt;"&amp;0)</f>
        <v>1</v>
      </c>
      <c r="DY2">
        <f>COUNTIF(DY6:DY30,"&gt;"&amp;0)</f>
        <v>1</v>
      </c>
      <c r="DZ2">
        <f>COUNTIF(DZ6:DZ30,"&gt;"&amp;0)</f>
        <v>1</v>
      </c>
      <c r="EA2">
        <f>COUNTIF(EA6:EA30,"&gt;"&amp;0)</f>
        <v>0</v>
      </c>
      <c r="EB2">
        <f>COUNTIF(EB6:EB30,"&gt;"&amp;0)</f>
        <v>0</v>
      </c>
      <c r="EC2">
        <f>COUNTIF(EC6:EC30,"&gt;"&amp;0)</f>
        <v>0</v>
      </c>
      <c r="ED2">
        <f>COUNTIF(ED6:ED30,"&gt;"&amp;0)</f>
        <v>0</v>
      </c>
      <c r="EE2">
        <f>COUNTIF(EE6:EE30,"&gt;"&amp;0)</f>
        <v>0</v>
      </c>
      <c r="EF2">
        <f>COUNTIF(EF6:EF30,"&gt;"&amp;0)</f>
        <v>0</v>
      </c>
      <c r="EG2">
        <f>COUNTIF(EG6:EG30,"&gt;"&amp;0)</f>
        <v>0</v>
      </c>
      <c r="EH2">
        <f>COUNTIF(EH6:EH30,"&gt;"&amp;0)</f>
        <v>0</v>
      </c>
      <c r="EI2">
        <f>COUNTIF(EI6:EI30,"&gt;"&amp;0)</f>
        <v>0</v>
      </c>
      <c r="EJ2">
        <f>COUNTIF(EJ6:EJ30,"&gt;"&amp;0)</f>
        <v>0</v>
      </c>
      <c r="EK2">
        <f>COUNTIF(EK6:EK30,"&gt;"&amp;0)</f>
        <v>0</v>
      </c>
      <c r="EL2">
        <f>COUNTIF(EL6:EL30,"&gt;"&amp;0)</f>
        <v>0</v>
      </c>
      <c r="EM2">
        <f>COUNTIF(EM6:EM30,"&gt;"&amp;0)</f>
        <v>0</v>
      </c>
      <c r="EN2">
        <f>COUNTIF(EN6:EN30,"&gt;"&amp;0)</f>
        <v>0</v>
      </c>
      <c r="EO2">
        <f>COUNTIF(EO6:EO30,"&gt;"&amp;0)</f>
        <v>1</v>
      </c>
      <c r="EP2">
        <f>COUNTIF(EP6:EP30,"&gt;"&amp;0)</f>
        <v>1</v>
      </c>
      <c r="EQ2">
        <f>COUNTIF(EQ6:EQ30,"&gt;"&amp;0)</f>
        <v>1</v>
      </c>
      <c r="ER2">
        <f>COUNTIF(ER6:ER30,"&gt;"&amp;0)</f>
        <v>0</v>
      </c>
      <c r="ES2">
        <f>COUNTIF(ES6:ES30,"&gt;"&amp;0)</f>
        <v>0</v>
      </c>
      <c r="ET2">
        <f>COUNTIF(ET6:ET30,"&gt;"&amp;0)</f>
        <v>0</v>
      </c>
      <c r="EU2">
        <f>COUNTIF(EU6:EU30,"&gt;"&amp;0)</f>
        <v>0</v>
      </c>
      <c r="EV2">
        <f>COUNTIF(EV6:EV30,"&gt;"&amp;0)</f>
        <v>0</v>
      </c>
      <c r="EW2">
        <f>COUNTIF(EW6:EW30,"&gt;"&amp;0)</f>
        <v>0</v>
      </c>
      <c r="EX2">
        <f>COUNTIF(EX6:EX30,"&gt;"&amp;0)</f>
        <v>0</v>
      </c>
      <c r="EY2">
        <f>COUNTIF(EY6:EY30,"&gt;"&amp;0)</f>
        <v>0</v>
      </c>
      <c r="EZ2">
        <f>COUNTIF(EZ6:EZ30,"&gt;"&amp;0)</f>
        <v>0</v>
      </c>
      <c r="FA2">
        <f>COUNTIF(FA6:FA30,"&gt;"&amp;0)</f>
        <v>0</v>
      </c>
      <c r="FB2">
        <f>COUNTIF(FB6:FB30,"&gt;"&amp;0)</f>
        <v>0</v>
      </c>
      <c r="FC2">
        <f>COUNTIF(FC6:FC30,"&gt;"&amp;0)</f>
        <v>0</v>
      </c>
      <c r="FD2">
        <f>COUNTIF(FD6:FD30,"&gt;"&amp;0)</f>
        <v>0</v>
      </c>
      <c r="FE2">
        <f>COUNTIF(FE6:FE30,"&gt;"&amp;0)</f>
        <v>1</v>
      </c>
      <c r="FF2">
        <f>COUNTIF(FF6:FF30,"&gt;"&amp;0)</f>
        <v>2</v>
      </c>
      <c r="FG2">
        <f>COUNTIF(FG6:FG30,"&gt;"&amp;0)</f>
        <v>2</v>
      </c>
      <c r="FH2">
        <f>COUNTIF(FH6:FH30,"&gt;"&amp;0)</f>
        <v>2</v>
      </c>
      <c r="FI2">
        <f>COUNTIF(FI6:FI30,"&gt;"&amp;0)</f>
        <v>2</v>
      </c>
      <c r="FJ2">
        <f>COUNTIF(FJ6:FJ30,"&gt;"&amp;0)</f>
        <v>2</v>
      </c>
      <c r="FK2">
        <f>COUNTIF(FK6:FK30,"&gt;"&amp;0)</f>
        <v>2</v>
      </c>
      <c r="FL2">
        <f>COUNTIF(FL6:FL30,"&gt;"&amp;0)</f>
        <v>1</v>
      </c>
      <c r="FM2">
        <f>COUNTIF(FM6:FM30,"&gt;"&amp;0)</f>
        <v>1</v>
      </c>
      <c r="FN2">
        <f>COUNTIF(FN6:FN30,"&gt;"&amp;0)</f>
        <v>1</v>
      </c>
      <c r="FO2">
        <f>COUNTIF(FO6:FO30,"&gt;"&amp;0)</f>
        <v>0</v>
      </c>
      <c r="FP2">
        <f>COUNTIF(FP6:FP30,"&gt;"&amp;0)</f>
        <v>0</v>
      </c>
      <c r="FQ2">
        <f>COUNTIF(FQ6:FQ30,"&gt;"&amp;0)</f>
        <v>1</v>
      </c>
      <c r="FR2">
        <f>COUNTIF(FR6:FR30,"&gt;"&amp;0)</f>
        <v>1</v>
      </c>
      <c r="FS2">
        <f>COUNTIF(FS6:FS30,"&gt;"&amp;0)</f>
        <v>1</v>
      </c>
      <c r="FT2">
        <f>COUNTIF(FT6:FT30,"&gt;"&amp;0)</f>
        <v>1</v>
      </c>
      <c r="FU2">
        <f>COUNTIF(FU6:FU30,"&gt;"&amp;0)</f>
        <v>1</v>
      </c>
      <c r="FV2">
        <f>COUNTIF(FV6:FV30,"&gt;"&amp;0)</f>
        <v>1</v>
      </c>
      <c r="FW2">
        <f>COUNTIF(FW6:FW30,"&gt;"&amp;0)</f>
        <v>1</v>
      </c>
      <c r="FX2">
        <f>COUNTIF(FX6:FX30,"&gt;"&amp;0)</f>
        <v>1</v>
      </c>
      <c r="FY2">
        <f>COUNTIF(FY6:FY30,"&gt;"&amp;0)</f>
        <v>1</v>
      </c>
      <c r="FZ2">
        <f>COUNTIF(FZ6:FZ30,"&gt;"&amp;0)</f>
        <v>1</v>
      </c>
      <c r="GA2">
        <f>COUNTIF(GA6:GA30,"&gt;"&amp;0)</f>
        <v>1</v>
      </c>
      <c r="GB2">
        <f>COUNTIF(GB6:GB30,"&gt;"&amp;0)</f>
        <v>1</v>
      </c>
      <c r="GC2">
        <f>COUNTIF(GC6:GC30,"&gt;"&amp;0)</f>
        <v>1</v>
      </c>
      <c r="GD2">
        <f>COUNTIF(GD6:GD30,"&gt;"&amp;0)</f>
        <v>1</v>
      </c>
      <c r="GE2">
        <f>COUNTIF(GE6:GE30,"&gt;"&amp;0)</f>
        <v>1</v>
      </c>
      <c r="GF2">
        <f>COUNTIF(GF6:GF30,"&gt;"&amp;0)</f>
        <v>1</v>
      </c>
      <c r="GG2">
        <f>COUNTIF(GG6:GG30,"&gt;"&amp;0)</f>
        <v>1</v>
      </c>
      <c r="GH2">
        <f>COUNTIF(GH6:GH30,"&gt;"&amp;0)</f>
        <v>1</v>
      </c>
      <c r="GI2">
        <f>COUNTIF(GI6:GI30,"&gt;"&amp;0)</f>
        <v>1</v>
      </c>
      <c r="GJ2">
        <f>COUNTIF(GJ6:GJ30,"&gt;"&amp;0)</f>
        <v>1</v>
      </c>
      <c r="GK2">
        <f>COUNTIF(GK6:GK30,"&gt;"&amp;0)</f>
        <v>1</v>
      </c>
      <c r="GL2">
        <f>COUNTIF(GL6:GL30,"&gt;"&amp;0)</f>
        <v>1</v>
      </c>
      <c r="GM2">
        <f>COUNTIF(GM6:GM30,"&gt;"&amp;0)</f>
        <v>1</v>
      </c>
      <c r="GN2">
        <f>COUNTIF(GN6:GN30,"&gt;"&amp;0)</f>
        <v>1</v>
      </c>
      <c r="GO2">
        <f>COUNTIF(GO6:GO30,"&gt;"&amp;0)</f>
        <v>1</v>
      </c>
      <c r="GP2">
        <f>COUNTIF(GP6:GP30,"&gt;"&amp;0)</f>
        <v>1</v>
      </c>
      <c r="GQ2">
        <f>COUNTIF(GQ6:GQ30,"&gt;"&amp;0)</f>
        <v>1</v>
      </c>
      <c r="GR2">
        <f>COUNTIF(GR6:GR30,"&gt;"&amp;0)</f>
        <v>1</v>
      </c>
      <c r="GS2">
        <f>COUNTIF(GS6:GS30,"&gt;"&amp;0)</f>
        <v>1</v>
      </c>
      <c r="GT2">
        <f>COUNTIF(GT6:GT30,"&gt;"&amp;0)</f>
        <v>1</v>
      </c>
      <c r="GU2">
        <f>COUNTIF(GU6:GU30,"&gt;"&amp;0)</f>
        <v>1</v>
      </c>
      <c r="GV2">
        <f>COUNTIF(GV6:GV30,"&gt;"&amp;0)</f>
        <v>1</v>
      </c>
      <c r="GW2">
        <f>COUNTIF(GW6:GW30,"&gt;"&amp;0)</f>
        <v>1</v>
      </c>
      <c r="GX2">
        <f>COUNTIF(GX6:GX30,"&gt;"&amp;0)</f>
        <v>1</v>
      </c>
      <c r="GY2">
        <f>COUNTIF(GY6:GY30,"&gt;"&amp;0)</f>
        <v>1</v>
      </c>
      <c r="GZ2">
        <f>COUNTIF(GZ6:GZ30,"&gt;"&amp;0)</f>
        <v>1</v>
      </c>
      <c r="HA2">
        <f>COUNTIF(HA6:HA30,"&gt;"&amp;0)</f>
        <v>1</v>
      </c>
      <c r="HB2">
        <f>COUNTIF(HB6:HB30,"&gt;"&amp;0)</f>
        <v>2</v>
      </c>
      <c r="HC2">
        <f>COUNTIF(HC6:HC30,"&gt;"&amp;0)</f>
        <v>2</v>
      </c>
      <c r="HD2">
        <f>COUNTIF(HD6:HD30,"&gt;"&amp;0)</f>
        <v>2</v>
      </c>
      <c r="HE2">
        <f>COUNTIF(HE6:HE30,"&gt;"&amp;0)</f>
        <v>2</v>
      </c>
      <c r="HF2">
        <f>COUNTIF(HF6:HF30,"&gt;"&amp;0)</f>
        <v>2</v>
      </c>
      <c r="HG2">
        <f>COUNTIF(HG6:HG30,"&gt;"&amp;0)</f>
        <v>2</v>
      </c>
      <c r="HH2">
        <f>COUNTIF(HH6:HH30,"&gt;"&amp;0)</f>
        <v>2</v>
      </c>
      <c r="HI2">
        <f>COUNTIF(HI6:HI30,"&gt;"&amp;0)</f>
        <v>2</v>
      </c>
      <c r="HJ2">
        <f>COUNTIF(HJ6:HJ30,"&gt;"&amp;0)</f>
        <v>3</v>
      </c>
      <c r="HK2">
        <f>COUNTIF(HK6:HK30,"&gt;"&amp;0)</f>
        <v>3</v>
      </c>
      <c r="HL2">
        <f>COUNTIF(HL6:HL30,"&gt;"&amp;0)</f>
        <v>3</v>
      </c>
      <c r="HM2">
        <f>COUNTIF(HM6:HM30,"&gt;"&amp;0)</f>
        <v>3</v>
      </c>
      <c r="HN2">
        <f>COUNTIF(HN6:HN30,"&gt;"&amp;0)</f>
        <v>3</v>
      </c>
      <c r="HO2">
        <f>COUNTIF(HO6:HO30,"&gt;"&amp;0)</f>
        <v>3</v>
      </c>
      <c r="HP2">
        <f>COUNTIF(HP6:HP30,"&gt;"&amp;0)</f>
        <v>3</v>
      </c>
      <c r="HQ2">
        <f>COUNTIF(HQ6:HQ30,"&gt;"&amp;0)</f>
        <v>3</v>
      </c>
      <c r="HR2">
        <f>COUNTIF(HR6:HR30,"&gt;"&amp;0)</f>
        <v>3</v>
      </c>
      <c r="HS2">
        <f>COUNTIF(HS6:HS30,"&gt;"&amp;0)</f>
        <v>4</v>
      </c>
      <c r="HT2">
        <f>COUNTIF(HT6:HT30,"&gt;"&amp;0)</f>
        <v>4</v>
      </c>
      <c r="HU2">
        <f>COUNTIF(HU6:HU30,"&gt;"&amp;0)</f>
        <v>5</v>
      </c>
      <c r="HV2">
        <f>COUNTIF(HV6:HV30,"&gt;"&amp;0)</f>
        <v>5</v>
      </c>
      <c r="HW2">
        <f>COUNTIF(HW6:HW30,"&gt;"&amp;0)</f>
        <v>5</v>
      </c>
      <c r="HX2">
        <f>COUNTIF(HX6:HX30,"&gt;"&amp;0)</f>
        <v>5</v>
      </c>
      <c r="HY2">
        <f>COUNTIF(HY6:HY30,"&gt;"&amp;0)</f>
        <v>5</v>
      </c>
      <c r="HZ2">
        <f>COUNTIF(HZ6:HZ30,"&gt;"&amp;0)</f>
        <v>5</v>
      </c>
      <c r="IA2">
        <f>COUNTIF(IA6:IA30,"&gt;"&amp;0)</f>
        <v>5</v>
      </c>
      <c r="IB2">
        <f>COUNTIF(IB6:IB30,"&gt;"&amp;0)</f>
        <v>6</v>
      </c>
      <c r="IC2">
        <f>COUNTIF(IC6:IC30,"&gt;"&amp;0)</f>
        <v>6</v>
      </c>
      <c r="ID2">
        <f>COUNTIF(ID6:ID30,"&gt;"&amp;0)</f>
        <v>6</v>
      </c>
      <c r="IE2">
        <f>COUNTIF(IE6:IE30,"&gt;"&amp;0)</f>
        <v>6</v>
      </c>
      <c r="IF2">
        <f>COUNTIF(IF6:IF30,"&gt;"&amp;0)</f>
        <v>6</v>
      </c>
      <c r="IG2">
        <f>COUNTIF(IG6:IG30,"&gt;"&amp;0)</f>
        <v>6</v>
      </c>
      <c r="IH2">
        <f>COUNTIF(IH6:IH30,"&gt;"&amp;0)</f>
        <v>6</v>
      </c>
      <c r="II2">
        <f>COUNTIF(II6:II30,"&gt;"&amp;0)</f>
        <v>6</v>
      </c>
      <c r="IJ2">
        <f>COUNTIF(IJ6:IJ30,"&gt;"&amp;0)</f>
        <v>6</v>
      </c>
      <c r="IK2">
        <f>COUNTIF(IK6:IK30,"&gt;"&amp;0)</f>
        <v>5</v>
      </c>
    </row>
    <row r="3" spans="2:3" ht="13.5">
      <c r="B3" s="5"/>
      <c r="C3" t="s">
        <v>15</v>
      </c>
    </row>
    <row r="4" spans="2:5" ht="13.5">
      <c r="B4" s="6"/>
      <c r="E4" t="s">
        <v>17</v>
      </c>
    </row>
    <row r="5" spans="1:245" ht="13.5">
      <c r="A5" t="s">
        <v>7</v>
      </c>
      <c r="B5" s="1" t="s">
        <v>11</v>
      </c>
      <c r="C5" t="s">
        <v>13</v>
      </c>
      <c r="D5" t="s">
        <v>14</v>
      </c>
      <c r="E5" t="s">
        <v>15</v>
      </c>
      <c r="F5" s="1">
        <v>1</v>
      </c>
      <c r="G5">
        <f>F5+1</f>
        <v>2</v>
      </c>
      <c r="H5">
        <f aca="true" t="shared" si="0" ref="H5:AP5">G5+1</f>
        <v>3</v>
      </c>
      <c r="I5">
        <f t="shared" si="0"/>
        <v>4</v>
      </c>
      <c r="J5">
        <f t="shared" si="0"/>
        <v>5</v>
      </c>
      <c r="K5">
        <f t="shared" si="0"/>
        <v>6</v>
      </c>
      <c r="L5">
        <f t="shared" si="0"/>
        <v>7</v>
      </c>
      <c r="M5">
        <f t="shared" si="0"/>
        <v>8</v>
      </c>
      <c r="N5">
        <f t="shared" si="0"/>
        <v>9</v>
      </c>
      <c r="O5">
        <f t="shared" si="0"/>
        <v>10</v>
      </c>
      <c r="P5">
        <f t="shared" si="0"/>
        <v>11</v>
      </c>
      <c r="Q5">
        <f t="shared" si="0"/>
        <v>12</v>
      </c>
      <c r="R5">
        <f t="shared" si="0"/>
        <v>13</v>
      </c>
      <c r="S5">
        <f t="shared" si="0"/>
        <v>14</v>
      </c>
      <c r="T5">
        <f t="shared" si="0"/>
        <v>15</v>
      </c>
      <c r="U5">
        <f t="shared" si="0"/>
        <v>16</v>
      </c>
      <c r="V5">
        <f t="shared" si="0"/>
        <v>17</v>
      </c>
      <c r="W5">
        <f t="shared" si="0"/>
        <v>18</v>
      </c>
      <c r="X5">
        <f t="shared" si="0"/>
        <v>19</v>
      </c>
      <c r="Y5">
        <f t="shared" si="0"/>
        <v>20</v>
      </c>
      <c r="Z5">
        <f t="shared" si="0"/>
        <v>21</v>
      </c>
      <c r="AA5">
        <f t="shared" si="0"/>
        <v>22</v>
      </c>
      <c r="AB5">
        <f t="shared" si="0"/>
        <v>23</v>
      </c>
      <c r="AC5">
        <f t="shared" si="0"/>
        <v>24</v>
      </c>
      <c r="AD5">
        <f t="shared" si="0"/>
        <v>25</v>
      </c>
      <c r="AE5">
        <f t="shared" si="0"/>
        <v>26</v>
      </c>
      <c r="AF5">
        <f t="shared" si="0"/>
        <v>27</v>
      </c>
      <c r="AG5">
        <f t="shared" si="0"/>
        <v>28</v>
      </c>
      <c r="AH5">
        <f t="shared" si="0"/>
        <v>29</v>
      </c>
      <c r="AI5">
        <f t="shared" si="0"/>
        <v>30</v>
      </c>
      <c r="AJ5">
        <f t="shared" si="0"/>
        <v>31</v>
      </c>
      <c r="AK5">
        <f t="shared" si="0"/>
        <v>32</v>
      </c>
      <c r="AL5">
        <f t="shared" si="0"/>
        <v>33</v>
      </c>
      <c r="AM5">
        <f t="shared" si="0"/>
        <v>34</v>
      </c>
      <c r="AN5">
        <f t="shared" si="0"/>
        <v>35</v>
      </c>
      <c r="AO5">
        <f t="shared" si="0"/>
        <v>36</v>
      </c>
      <c r="AP5">
        <f t="shared" si="0"/>
        <v>37</v>
      </c>
      <c r="AQ5">
        <f aca="true" t="shared" si="1" ref="AQ5:BT5">AP5+1</f>
        <v>38</v>
      </c>
      <c r="AR5">
        <f t="shared" si="1"/>
        <v>39</v>
      </c>
      <c r="AS5">
        <f t="shared" si="1"/>
        <v>40</v>
      </c>
      <c r="AT5">
        <f t="shared" si="1"/>
        <v>41</v>
      </c>
      <c r="AU5">
        <f t="shared" si="1"/>
        <v>42</v>
      </c>
      <c r="AV5">
        <f t="shared" si="1"/>
        <v>43</v>
      </c>
      <c r="AW5">
        <f t="shared" si="1"/>
        <v>44</v>
      </c>
      <c r="AX5">
        <f t="shared" si="1"/>
        <v>45</v>
      </c>
      <c r="AY5">
        <f t="shared" si="1"/>
        <v>46</v>
      </c>
      <c r="AZ5">
        <f t="shared" si="1"/>
        <v>47</v>
      </c>
      <c r="BA5">
        <f t="shared" si="1"/>
        <v>48</v>
      </c>
      <c r="BB5">
        <f t="shared" si="1"/>
        <v>49</v>
      </c>
      <c r="BC5">
        <f t="shared" si="1"/>
        <v>50</v>
      </c>
      <c r="BD5">
        <f t="shared" si="1"/>
        <v>51</v>
      </c>
      <c r="BE5">
        <f t="shared" si="1"/>
        <v>52</v>
      </c>
      <c r="BF5">
        <f t="shared" si="1"/>
        <v>53</v>
      </c>
      <c r="BG5">
        <f t="shared" si="1"/>
        <v>54</v>
      </c>
      <c r="BH5">
        <f t="shared" si="1"/>
        <v>55</v>
      </c>
      <c r="BI5">
        <f t="shared" si="1"/>
        <v>56</v>
      </c>
      <c r="BJ5">
        <f t="shared" si="1"/>
        <v>57</v>
      </c>
      <c r="BK5">
        <f t="shared" si="1"/>
        <v>58</v>
      </c>
      <c r="BL5">
        <f t="shared" si="1"/>
        <v>59</v>
      </c>
      <c r="BM5">
        <f t="shared" si="1"/>
        <v>60</v>
      </c>
      <c r="BN5">
        <f t="shared" si="1"/>
        <v>61</v>
      </c>
      <c r="BO5">
        <f t="shared" si="1"/>
        <v>62</v>
      </c>
      <c r="BP5">
        <f t="shared" si="1"/>
        <v>63</v>
      </c>
      <c r="BQ5">
        <f t="shared" si="1"/>
        <v>64</v>
      </c>
      <c r="BR5">
        <f t="shared" si="1"/>
        <v>65</v>
      </c>
      <c r="BS5">
        <f t="shared" si="1"/>
        <v>66</v>
      </c>
      <c r="BT5">
        <f t="shared" si="1"/>
        <v>67</v>
      </c>
      <c r="BU5">
        <f aca="true" t="shared" si="2" ref="BU5:CX5">BT5+1</f>
        <v>68</v>
      </c>
      <c r="BV5">
        <f t="shared" si="2"/>
        <v>69</v>
      </c>
      <c r="BW5">
        <f t="shared" si="2"/>
        <v>70</v>
      </c>
      <c r="BX5">
        <f t="shared" si="2"/>
        <v>71</v>
      </c>
      <c r="BY5">
        <f t="shared" si="2"/>
        <v>72</v>
      </c>
      <c r="BZ5">
        <f t="shared" si="2"/>
        <v>73</v>
      </c>
      <c r="CA5">
        <f t="shared" si="2"/>
        <v>74</v>
      </c>
      <c r="CB5">
        <f t="shared" si="2"/>
        <v>75</v>
      </c>
      <c r="CC5">
        <f t="shared" si="2"/>
        <v>76</v>
      </c>
      <c r="CD5">
        <f t="shared" si="2"/>
        <v>77</v>
      </c>
      <c r="CE5">
        <f t="shared" si="2"/>
        <v>78</v>
      </c>
      <c r="CF5">
        <f t="shared" si="2"/>
        <v>79</v>
      </c>
      <c r="CG5">
        <f t="shared" si="2"/>
        <v>80</v>
      </c>
      <c r="CH5">
        <f t="shared" si="2"/>
        <v>81</v>
      </c>
      <c r="CI5">
        <f t="shared" si="2"/>
        <v>82</v>
      </c>
      <c r="CJ5">
        <f t="shared" si="2"/>
        <v>83</v>
      </c>
      <c r="CK5">
        <f t="shared" si="2"/>
        <v>84</v>
      </c>
      <c r="CL5">
        <f t="shared" si="2"/>
        <v>85</v>
      </c>
      <c r="CM5">
        <f t="shared" si="2"/>
        <v>86</v>
      </c>
      <c r="CN5">
        <f t="shared" si="2"/>
        <v>87</v>
      </c>
      <c r="CO5">
        <f t="shared" si="2"/>
        <v>88</v>
      </c>
      <c r="CP5">
        <f t="shared" si="2"/>
        <v>89</v>
      </c>
      <c r="CQ5">
        <f t="shared" si="2"/>
        <v>90</v>
      </c>
      <c r="CR5">
        <f t="shared" si="2"/>
        <v>91</v>
      </c>
      <c r="CS5">
        <f t="shared" si="2"/>
        <v>92</v>
      </c>
      <c r="CT5">
        <f t="shared" si="2"/>
        <v>93</v>
      </c>
      <c r="CU5">
        <f t="shared" si="2"/>
        <v>94</v>
      </c>
      <c r="CV5">
        <f t="shared" si="2"/>
        <v>95</v>
      </c>
      <c r="CW5">
        <f t="shared" si="2"/>
        <v>96</v>
      </c>
      <c r="CX5">
        <f t="shared" si="2"/>
        <v>97</v>
      </c>
      <c r="CY5">
        <f aca="true" t="shared" si="3" ref="CY5:EX5">CX5+1</f>
        <v>98</v>
      </c>
      <c r="CZ5">
        <f t="shared" si="3"/>
        <v>99</v>
      </c>
      <c r="DA5">
        <f t="shared" si="3"/>
        <v>100</v>
      </c>
      <c r="DB5">
        <f t="shared" si="3"/>
        <v>101</v>
      </c>
      <c r="DC5">
        <f t="shared" si="3"/>
        <v>102</v>
      </c>
      <c r="DD5">
        <f t="shared" si="3"/>
        <v>103</v>
      </c>
      <c r="DE5">
        <f t="shared" si="3"/>
        <v>104</v>
      </c>
      <c r="DF5">
        <f t="shared" si="3"/>
        <v>105</v>
      </c>
      <c r="DG5">
        <f t="shared" si="3"/>
        <v>106</v>
      </c>
      <c r="DH5">
        <f t="shared" si="3"/>
        <v>107</v>
      </c>
      <c r="DI5">
        <f t="shared" si="3"/>
        <v>108</v>
      </c>
      <c r="DJ5">
        <f t="shared" si="3"/>
        <v>109</v>
      </c>
      <c r="DK5">
        <f t="shared" si="3"/>
        <v>110</v>
      </c>
      <c r="DL5">
        <f t="shared" si="3"/>
        <v>111</v>
      </c>
      <c r="DM5">
        <f t="shared" si="3"/>
        <v>112</v>
      </c>
      <c r="DN5">
        <f t="shared" si="3"/>
        <v>113</v>
      </c>
      <c r="DO5">
        <f t="shared" si="3"/>
        <v>114</v>
      </c>
      <c r="DP5">
        <f t="shared" si="3"/>
        <v>115</v>
      </c>
      <c r="DQ5">
        <f t="shared" si="3"/>
        <v>116</v>
      </c>
      <c r="DR5">
        <f t="shared" si="3"/>
        <v>117</v>
      </c>
      <c r="DS5">
        <f t="shared" si="3"/>
        <v>118</v>
      </c>
      <c r="DT5">
        <f t="shared" si="3"/>
        <v>119</v>
      </c>
      <c r="DU5">
        <f t="shared" si="3"/>
        <v>120</v>
      </c>
      <c r="DV5">
        <f t="shared" si="3"/>
        <v>121</v>
      </c>
      <c r="DW5">
        <f t="shared" si="3"/>
        <v>122</v>
      </c>
      <c r="DX5">
        <f t="shared" si="3"/>
        <v>123</v>
      </c>
      <c r="DY5">
        <f t="shared" si="3"/>
        <v>124</v>
      </c>
      <c r="DZ5">
        <f t="shared" si="3"/>
        <v>125</v>
      </c>
      <c r="EA5">
        <f t="shared" si="3"/>
        <v>126</v>
      </c>
      <c r="EB5">
        <f t="shared" si="3"/>
        <v>127</v>
      </c>
      <c r="EC5">
        <f t="shared" si="3"/>
        <v>128</v>
      </c>
      <c r="ED5">
        <f t="shared" si="3"/>
        <v>129</v>
      </c>
      <c r="EE5">
        <f t="shared" si="3"/>
        <v>130</v>
      </c>
      <c r="EF5">
        <f t="shared" si="3"/>
        <v>131</v>
      </c>
      <c r="EG5">
        <f t="shared" si="3"/>
        <v>132</v>
      </c>
      <c r="EH5">
        <f t="shared" si="3"/>
        <v>133</v>
      </c>
      <c r="EI5">
        <f t="shared" si="3"/>
        <v>134</v>
      </c>
      <c r="EJ5">
        <f t="shared" si="3"/>
        <v>135</v>
      </c>
      <c r="EK5">
        <f t="shared" si="3"/>
        <v>136</v>
      </c>
      <c r="EL5">
        <f t="shared" si="3"/>
        <v>137</v>
      </c>
      <c r="EM5">
        <f t="shared" si="3"/>
        <v>138</v>
      </c>
      <c r="EN5">
        <f t="shared" si="3"/>
        <v>139</v>
      </c>
      <c r="EO5">
        <f t="shared" si="3"/>
        <v>140</v>
      </c>
      <c r="EP5">
        <f t="shared" si="3"/>
        <v>141</v>
      </c>
      <c r="EQ5">
        <f t="shared" si="3"/>
        <v>142</v>
      </c>
      <c r="ER5">
        <f t="shared" si="3"/>
        <v>143</v>
      </c>
      <c r="ES5">
        <f t="shared" si="3"/>
        <v>144</v>
      </c>
      <c r="ET5">
        <f t="shared" si="3"/>
        <v>145</v>
      </c>
      <c r="EU5">
        <f t="shared" si="3"/>
        <v>146</v>
      </c>
      <c r="EV5">
        <f t="shared" si="3"/>
        <v>147</v>
      </c>
      <c r="EW5">
        <f t="shared" si="3"/>
        <v>148</v>
      </c>
      <c r="EX5">
        <f t="shared" si="3"/>
        <v>149</v>
      </c>
      <c r="EY5">
        <f>EX5+1</f>
        <v>150</v>
      </c>
      <c r="EZ5">
        <f aca="true" t="shared" si="4" ref="EZ5:GC5">EY5+1</f>
        <v>151</v>
      </c>
      <c r="FA5">
        <f t="shared" si="4"/>
        <v>152</v>
      </c>
      <c r="FB5">
        <f t="shared" si="4"/>
        <v>153</v>
      </c>
      <c r="FC5">
        <f t="shared" si="4"/>
        <v>154</v>
      </c>
      <c r="FD5">
        <f t="shared" si="4"/>
        <v>155</v>
      </c>
      <c r="FE5">
        <f t="shared" si="4"/>
        <v>156</v>
      </c>
      <c r="FF5">
        <f t="shared" si="4"/>
        <v>157</v>
      </c>
      <c r="FG5">
        <f t="shared" si="4"/>
        <v>158</v>
      </c>
      <c r="FH5">
        <f t="shared" si="4"/>
        <v>159</v>
      </c>
      <c r="FI5">
        <f t="shared" si="4"/>
        <v>160</v>
      </c>
      <c r="FJ5">
        <f t="shared" si="4"/>
        <v>161</v>
      </c>
      <c r="FK5">
        <f t="shared" si="4"/>
        <v>162</v>
      </c>
      <c r="FL5">
        <f t="shared" si="4"/>
        <v>163</v>
      </c>
      <c r="FM5">
        <f t="shared" si="4"/>
        <v>164</v>
      </c>
      <c r="FN5">
        <f t="shared" si="4"/>
        <v>165</v>
      </c>
      <c r="FO5">
        <f t="shared" si="4"/>
        <v>166</v>
      </c>
      <c r="FP5">
        <f t="shared" si="4"/>
        <v>167</v>
      </c>
      <c r="FQ5">
        <f t="shared" si="4"/>
        <v>168</v>
      </c>
      <c r="FR5">
        <f t="shared" si="4"/>
        <v>169</v>
      </c>
      <c r="FS5">
        <f t="shared" si="4"/>
        <v>170</v>
      </c>
      <c r="FT5">
        <f t="shared" si="4"/>
        <v>171</v>
      </c>
      <c r="FU5">
        <f t="shared" si="4"/>
        <v>172</v>
      </c>
      <c r="FV5">
        <f t="shared" si="4"/>
        <v>173</v>
      </c>
      <c r="FW5">
        <f t="shared" si="4"/>
        <v>174</v>
      </c>
      <c r="FX5">
        <f t="shared" si="4"/>
        <v>175</v>
      </c>
      <c r="FY5">
        <f t="shared" si="4"/>
        <v>176</v>
      </c>
      <c r="FZ5">
        <f t="shared" si="4"/>
        <v>177</v>
      </c>
      <c r="GA5">
        <f t="shared" si="4"/>
        <v>178</v>
      </c>
      <c r="GB5">
        <f t="shared" si="4"/>
        <v>179</v>
      </c>
      <c r="GC5">
        <f>GB5+1</f>
        <v>180</v>
      </c>
      <c r="GD5">
        <f aca="true" t="shared" si="5" ref="GD5:HG5">GC5+1</f>
        <v>181</v>
      </c>
      <c r="GE5">
        <f t="shared" si="5"/>
        <v>182</v>
      </c>
      <c r="GF5">
        <f t="shared" si="5"/>
        <v>183</v>
      </c>
      <c r="GG5">
        <f t="shared" si="5"/>
        <v>184</v>
      </c>
      <c r="GH5">
        <f t="shared" si="5"/>
        <v>185</v>
      </c>
      <c r="GI5">
        <f t="shared" si="5"/>
        <v>186</v>
      </c>
      <c r="GJ5">
        <f t="shared" si="5"/>
        <v>187</v>
      </c>
      <c r="GK5">
        <f t="shared" si="5"/>
        <v>188</v>
      </c>
      <c r="GL5">
        <f t="shared" si="5"/>
        <v>189</v>
      </c>
      <c r="GM5">
        <f t="shared" si="5"/>
        <v>190</v>
      </c>
      <c r="GN5">
        <f t="shared" si="5"/>
        <v>191</v>
      </c>
      <c r="GO5">
        <f t="shared" si="5"/>
        <v>192</v>
      </c>
      <c r="GP5">
        <f t="shared" si="5"/>
        <v>193</v>
      </c>
      <c r="GQ5">
        <f t="shared" si="5"/>
        <v>194</v>
      </c>
      <c r="GR5">
        <f t="shared" si="5"/>
        <v>195</v>
      </c>
      <c r="GS5">
        <f t="shared" si="5"/>
        <v>196</v>
      </c>
      <c r="GT5">
        <f t="shared" si="5"/>
        <v>197</v>
      </c>
      <c r="GU5">
        <f t="shared" si="5"/>
        <v>198</v>
      </c>
      <c r="GV5">
        <f t="shared" si="5"/>
        <v>199</v>
      </c>
      <c r="GW5">
        <f t="shared" si="5"/>
        <v>200</v>
      </c>
      <c r="GX5">
        <f t="shared" si="5"/>
        <v>201</v>
      </c>
      <c r="GY5">
        <f t="shared" si="5"/>
        <v>202</v>
      </c>
      <c r="GZ5">
        <f t="shared" si="5"/>
        <v>203</v>
      </c>
      <c r="HA5">
        <f t="shared" si="5"/>
        <v>204</v>
      </c>
      <c r="HB5">
        <f t="shared" si="5"/>
        <v>205</v>
      </c>
      <c r="HC5">
        <f t="shared" si="5"/>
        <v>206</v>
      </c>
      <c r="HD5">
        <f t="shared" si="5"/>
        <v>207</v>
      </c>
      <c r="HE5">
        <f t="shared" si="5"/>
        <v>208</v>
      </c>
      <c r="HF5">
        <f t="shared" si="5"/>
        <v>209</v>
      </c>
      <c r="HG5">
        <f>HF5+1</f>
        <v>210</v>
      </c>
      <c r="HH5">
        <f aca="true" t="shared" si="6" ref="HH5:IK5">HG5+1</f>
        <v>211</v>
      </c>
      <c r="HI5">
        <f t="shared" si="6"/>
        <v>212</v>
      </c>
      <c r="HJ5">
        <f t="shared" si="6"/>
        <v>213</v>
      </c>
      <c r="HK5">
        <f t="shared" si="6"/>
        <v>214</v>
      </c>
      <c r="HL5">
        <f t="shared" si="6"/>
        <v>215</v>
      </c>
      <c r="HM5">
        <f t="shared" si="6"/>
        <v>216</v>
      </c>
      <c r="HN5">
        <f t="shared" si="6"/>
        <v>217</v>
      </c>
      <c r="HO5">
        <f t="shared" si="6"/>
        <v>218</v>
      </c>
      <c r="HP5">
        <f t="shared" si="6"/>
        <v>219</v>
      </c>
      <c r="HQ5">
        <f t="shared" si="6"/>
        <v>220</v>
      </c>
      <c r="HR5">
        <f t="shared" si="6"/>
        <v>221</v>
      </c>
      <c r="HS5">
        <f t="shared" si="6"/>
        <v>222</v>
      </c>
      <c r="HT5">
        <f t="shared" si="6"/>
        <v>223</v>
      </c>
      <c r="HU5">
        <f t="shared" si="6"/>
        <v>224</v>
      </c>
      <c r="HV5">
        <f t="shared" si="6"/>
        <v>225</v>
      </c>
      <c r="HW5">
        <f t="shared" si="6"/>
        <v>226</v>
      </c>
      <c r="HX5">
        <f t="shared" si="6"/>
        <v>227</v>
      </c>
      <c r="HY5">
        <f t="shared" si="6"/>
        <v>228</v>
      </c>
      <c r="HZ5">
        <f t="shared" si="6"/>
        <v>229</v>
      </c>
      <c r="IA5">
        <f t="shared" si="6"/>
        <v>230</v>
      </c>
      <c r="IB5">
        <f t="shared" si="6"/>
        <v>231</v>
      </c>
      <c r="IC5">
        <f t="shared" si="6"/>
        <v>232</v>
      </c>
      <c r="ID5">
        <f t="shared" si="6"/>
        <v>233</v>
      </c>
      <c r="IE5">
        <f t="shared" si="6"/>
        <v>234</v>
      </c>
      <c r="IF5">
        <f t="shared" si="6"/>
        <v>235</v>
      </c>
      <c r="IG5">
        <f t="shared" si="6"/>
        <v>236</v>
      </c>
      <c r="IH5">
        <f t="shared" si="6"/>
        <v>237</v>
      </c>
      <c r="II5">
        <f t="shared" si="6"/>
        <v>238</v>
      </c>
      <c r="IJ5">
        <f t="shared" si="6"/>
        <v>239</v>
      </c>
      <c r="IK5">
        <f>IJ5+1</f>
        <v>240</v>
      </c>
    </row>
    <row r="6" spans="1:246" ht="13.5">
      <c r="A6">
        <v>1</v>
      </c>
      <c r="B6" s="1">
        <f>'待ち行列'!C4</f>
        <v>9</v>
      </c>
      <c r="C6">
        <f>B6</f>
        <v>9</v>
      </c>
      <c r="D6">
        <f>C6+'待ち行列'!D4</f>
        <v>13</v>
      </c>
      <c r="E6">
        <f>C6-B6</f>
        <v>0</v>
      </c>
      <c r="F6">
        <f>IF(F$5&gt;=$B6,1,0)+IF(F$5&gt;=$C6,1,0)+IF(F$5&gt;=$D6,-2,0)</f>
        <v>0</v>
      </c>
      <c r="G6">
        <f aca="true" t="shared" si="7" ref="G6:V24">IF(G$5&gt;=$B6,1,0)+IF(G$5&gt;=$C6,1,0)+IF(G$5&gt;=$D6,-2,0)</f>
        <v>0</v>
      </c>
      <c r="H6">
        <f t="shared" si="7"/>
        <v>0</v>
      </c>
      <c r="I6">
        <f t="shared" si="7"/>
        <v>0</v>
      </c>
      <c r="J6">
        <f t="shared" si="7"/>
        <v>0</v>
      </c>
      <c r="K6">
        <f t="shared" si="7"/>
        <v>0</v>
      </c>
      <c r="L6">
        <f t="shared" si="7"/>
        <v>0</v>
      </c>
      <c r="M6">
        <f t="shared" si="7"/>
        <v>0</v>
      </c>
      <c r="N6">
        <f t="shared" si="7"/>
        <v>2</v>
      </c>
      <c r="O6">
        <f t="shared" si="7"/>
        <v>2</v>
      </c>
      <c r="P6">
        <f t="shared" si="7"/>
        <v>2</v>
      </c>
      <c r="Q6">
        <f t="shared" si="7"/>
        <v>2</v>
      </c>
      <c r="R6">
        <f t="shared" si="7"/>
        <v>0</v>
      </c>
      <c r="S6">
        <f t="shared" si="7"/>
        <v>0</v>
      </c>
      <c r="T6">
        <f t="shared" si="7"/>
        <v>0</v>
      </c>
      <c r="U6">
        <f t="shared" si="7"/>
        <v>0</v>
      </c>
      <c r="V6">
        <f t="shared" si="7"/>
        <v>0</v>
      </c>
      <c r="W6">
        <f aca="true" t="shared" si="8" ref="W6:AL24">IF(W$5&gt;=$B6,1,0)+IF(W$5&gt;=$C6,1,0)+IF(W$5&gt;=$D6,-2,0)</f>
        <v>0</v>
      </c>
      <c r="X6">
        <f t="shared" si="8"/>
        <v>0</v>
      </c>
      <c r="Y6">
        <f t="shared" si="8"/>
        <v>0</v>
      </c>
      <c r="Z6">
        <f t="shared" si="8"/>
        <v>0</v>
      </c>
      <c r="AA6">
        <f t="shared" si="8"/>
        <v>0</v>
      </c>
      <c r="AB6">
        <f t="shared" si="8"/>
        <v>0</v>
      </c>
      <c r="AC6">
        <f t="shared" si="8"/>
        <v>0</v>
      </c>
      <c r="AD6">
        <f t="shared" si="8"/>
        <v>0</v>
      </c>
      <c r="AE6">
        <f t="shared" si="8"/>
        <v>0</v>
      </c>
      <c r="AF6">
        <f t="shared" si="8"/>
        <v>0</v>
      </c>
      <c r="AG6">
        <f t="shared" si="8"/>
        <v>0</v>
      </c>
      <c r="AH6">
        <f t="shared" si="8"/>
        <v>0</v>
      </c>
      <c r="AI6">
        <f t="shared" si="8"/>
        <v>0</v>
      </c>
      <c r="AJ6">
        <f t="shared" si="8"/>
        <v>0</v>
      </c>
      <c r="AK6">
        <f t="shared" si="8"/>
        <v>0</v>
      </c>
      <c r="AL6">
        <f t="shared" si="8"/>
        <v>0</v>
      </c>
      <c r="AM6">
        <f aca="true" t="shared" si="9" ref="AM6:BB24">IF(AM$5&gt;=$B6,1,0)+IF(AM$5&gt;=$C6,1,0)+IF(AM$5&gt;=$D6,-2,0)</f>
        <v>0</v>
      </c>
      <c r="AN6">
        <f t="shared" si="9"/>
        <v>0</v>
      </c>
      <c r="AO6">
        <f t="shared" si="9"/>
        <v>0</v>
      </c>
      <c r="AP6">
        <f t="shared" si="9"/>
        <v>0</v>
      </c>
      <c r="AQ6">
        <f t="shared" si="9"/>
        <v>0</v>
      </c>
      <c r="AR6">
        <f t="shared" si="9"/>
        <v>0</v>
      </c>
      <c r="AS6">
        <f t="shared" si="9"/>
        <v>0</v>
      </c>
      <c r="AT6">
        <f t="shared" si="9"/>
        <v>0</v>
      </c>
      <c r="AU6">
        <f t="shared" si="9"/>
        <v>0</v>
      </c>
      <c r="AV6">
        <f t="shared" si="9"/>
        <v>0</v>
      </c>
      <c r="AW6">
        <f t="shared" si="9"/>
        <v>0</v>
      </c>
      <c r="AX6">
        <f t="shared" si="9"/>
        <v>0</v>
      </c>
      <c r="AY6">
        <f t="shared" si="9"/>
        <v>0</v>
      </c>
      <c r="AZ6">
        <f t="shared" si="9"/>
        <v>0</v>
      </c>
      <c r="BA6">
        <f t="shared" si="9"/>
        <v>0</v>
      </c>
      <c r="BB6">
        <f t="shared" si="9"/>
        <v>0</v>
      </c>
      <c r="BC6">
        <f aca="true" t="shared" si="10" ref="BC6:BL8">IF(BC$5&gt;=$B6,1,0)+IF(BC$5&gt;=$C6,1,0)+IF(BC$5&gt;=$D6,-2,0)</f>
        <v>0</v>
      </c>
      <c r="BD6">
        <f t="shared" si="10"/>
        <v>0</v>
      </c>
      <c r="BE6">
        <f t="shared" si="10"/>
        <v>0</v>
      </c>
      <c r="BF6">
        <f t="shared" si="10"/>
        <v>0</v>
      </c>
      <c r="BG6">
        <f t="shared" si="10"/>
        <v>0</v>
      </c>
      <c r="BH6">
        <f t="shared" si="10"/>
        <v>0</v>
      </c>
      <c r="BI6">
        <f t="shared" si="10"/>
        <v>0</v>
      </c>
      <c r="BJ6">
        <f t="shared" si="10"/>
        <v>0</v>
      </c>
      <c r="BK6">
        <f t="shared" si="10"/>
        <v>0</v>
      </c>
      <c r="BL6">
        <f t="shared" si="10"/>
        <v>0</v>
      </c>
      <c r="BM6">
        <f aca="true" t="shared" si="11" ref="BM6:BV8">IF(BM$5&gt;=$B6,1,0)+IF(BM$5&gt;=$C6,1,0)+IF(BM$5&gt;=$D6,-2,0)</f>
        <v>0</v>
      </c>
      <c r="BN6">
        <f t="shared" si="11"/>
        <v>0</v>
      </c>
      <c r="BO6">
        <f t="shared" si="11"/>
        <v>0</v>
      </c>
      <c r="BP6">
        <f t="shared" si="11"/>
        <v>0</v>
      </c>
      <c r="BQ6">
        <f t="shared" si="11"/>
        <v>0</v>
      </c>
      <c r="BR6">
        <f t="shared" si="11"/>
        <v>0</v>
      </c>
      <c r="BS6">
        <f t="shared" si="11"/>
        <v>0</v>
      </c>
      <c r="BT6">
        <f t="shared" si="11"/>
        <v>0</v>
      </c>
      <c r="BU6">
        <f t="shared" si="11"/>
        <v>0</v>
      </c>
      <c r="BV6">
        <f t="shared" si="11"/>
        <v>0</v>
      </c>
      <c r="BW6">
        <f aca="true" t="shared" si="12" ref="BW6:CF8">IF(BW$5&gt;=$B6,1,0)+IF(BW$5&gt;=$C6,1,0)+IF(BW$5&gt;=$D6,-2,0)</f>
        <v>0</v>
      </c>
      <c r="BX6">
        <f t="shared" si="12"/>
        <v>0</v>
      </c>
      <c r="BY6">
        <f t="shared" si="12"/>
        <v>0</v>
      </c>
      <c r="BZ6">
        <f t="shared" si="12"/>
        <v>0</v>
      </c>
      <c r="CA6">
        <f t="shared" si="12"/>
        <v>0</v>
      </c>
      <c r="CB6">
        <f t="shared" si="12"/>
        <v>0</v>
      </c>
      <c r="CC6">
        <f t="shared" si="12"/>
        <v>0</v>
      </c>
      <c r="CD6">
        <f t="shared" si="12"/>
        <v>0</v>
      </c>
      <c r="CE6">
        <f t="shared" si="12"/>
        <v>0</v>
      </c>
      <c r="CF6">
        <f t="shared" si="12"/>
        <v>0</v>
      </c>
      <c r="CG6">
        <f aca="true" t="shared" si="13" ref="CG6:CP8">IF(CG$5&gt;=$B6,1,0)+IF(CG$5&gt;=$C6,1,0)+IF(CG$5&gt;=$D6,-2,0)</f>
        <v>0</v>
      </c>
      <c r="CH6">
        <f t="shared" si="13"/>
        <v>0</v>
      </c>
      <c r="CI6">
        <f t="shared" si="13"/>
        <v>0</v>
      </c>
      <c r="CJ6">
        <f t="shared" si="13"/>
        <v>0</v>
      </c>
      <c r="CK6">
        <f t="shared" si="13"/>
        <v>0</v>
      </c>
      <c r="CL6">
        <f t="shared" si="13"/>
        <v>0</v>
      </c>
      <c r="CM6">
        <f t="shared" si="13"/>
        <v>0</v>
      </c>
      <c r="CN6">
        <f t="shared" si="13"/>
        <v>0</v>
      </c>
      <c r="CO6">
        <f t="shared" si="13"/>
        <v>0</v>
      </c>
      <c r="CP6">
        <f t="shared" si="13"/>
        <v>0</v>
      </c>
      <c r="CQ6">
        <f>IF(CQ$5&gt;=$B6,1,0)+IF(CQ$5&gt;=$C6,1,0)+IF(CQ$5&gt;=$D6,-2,0)</f>
        <v>0</v>
      </c>
      <c r="CR6">
        <f>IF(CR$5&gt;=$B6,1,0)+IF(CR$5&gt;=$C6,1,0)+IF(CR$5&gt;=$D6,-2,0)</f>
        <v>0</v>
      </c>
      <c r="CS6">
        <f>IF(CS$5&gt;=$B6,1,0)+IF(CS$5&gt;=$C6,1,0)+IF(CS$5&gt;=$D6,-2,0)</f>
        <v>0</v>
      </c>
      <c r="CT6">
        <f>IF(CT$5&gt;=$B6,1,0)+IF(CT$5&gt;=$C6,1,0)+IF(CT$5&gt;=$D6,-2,0)</f>
        <v>0</v>
      </c>
      <c r="CU6">
        <f>IF(CU$5&gt;=$B6,1,0)+IF(CU$5&gt;=$C6,1,0)+IF(CU$5&gt;=$D6,-2,0)</f>
        <v>0</v>
      </c>
      <c r="CV6">
        <f>IF(CV$5&gt;=$B6,1,0)+IF(CV$5&gt;=$C6,1,0)+IF(CV$5&gt;=$D6,-2,0)</f>
        <v>0</v>
      </c>
      <c r="CW6">
        <f>IF(CW$5&gt;=$B6,1,0)+IF(CW$5&gt;=$C6,1,0)+IF(CW$5&gt;=$D6,-2,0)</f>
        <v>0</v>
      </c>
      <c r="CX6">
        <f>IF(CX$5&gt;=$B6,1,0)+IF(CX$5&gt;=$C6,1,0)+IF(CX$5&gt;=$D6,-2,0)</f>
        <v>0</v>
      </c>
      <c r="CY6">
        <f>IF(CY$5&gt;=$B6,1,0)+IF(CY$5&gt;=$C6,1,0)+IF(CY$5&gt;=$D6,-2,0)</f>
        <v>0</v>
      </c>
      <c r="CZ6">
        <f>IF(CZ$5&gt;=$B6,1,0)+IF(CZ$5&gt;=$C6,1,0)+IF(CZ$5&gt;=$D6,-2,0)</f>
        <v>0</v>
      </c>
      <c r="DA6">
        <f>IF(DA$5&gt;=$B6,1,0)+IF(DA$5&gt;=$C6,1,0)+IF(DA$5&gt;=$D6,-2,0)</f>
        <v>0</v>
      </c>
      <c r="DB6">
        <f>IF(DB$5&gt;=$B6,1,0)+IF(DB$5&gt;=$C6,1,0)+IF(DB$5&gt;=$D6,-2,0)</f>
        <v>0</v>
      </c>
      <c r="DC6">
        <f>IF(DC$5&gt;=$B6,1,0)+IF(DC$5&gt;=$C6,1,0)+IF(DC$5&gt;=$D6,-2,0)</f>
        <v>0</v>
      </c>
      <c r="DD6">
        <f>IF(DD$5&gt;=$B6,1,0)+IF(DD$5&gt;=$C6,1,0)+IF(DD$5&gt;=$D6,-2,0)</f>
        <v>0</v>
      </c>
      <c r="DE6">
        <f>IF(DE$5&gt;=$B6,1,0)+IF(DE$5&gt;=$C6,1,0)+IF(DE$5&gt;=$D6,-2,0)</f>
        <v>0</v>
      </c>
      <c r="DF6">
        <f>IF(DF$5&gt;=$B6,1,0)+IF(DF$5&gt;=$C6,1,0)+IF(DF$5&gt;=$D6,-2,0)</f>
        <v>0</v>
      </c>
      <c r="DG6">
        <f>IF(DG$5&gt;=$B6,1,0)+IF(DG$5&gt;=$C6,1,0)+IF(DG$5&gt;=$D6,-2,0)</f>
        <v>0</v>
      </c>
      <c r="DH6">
        <f>IF(DH$5&gt;=$B6,1,0)+IF(DH$5&gt;=$C6,1,0)+IF(DH$5&gt;=$D6,-2,0)</f>
        <v>0</v>
      </c>
      <c r="DI6">
        <f>IF(DI$5&gt;=$B6,1,0)+IF(DI$5&gt;=$C6,1,0)+IF(DI$5&gt;=$D6,-2,0)</f>
        <v>0</v>
      </c>
      <c r="DJ6">
        <f>IF(DJ$5&gt;=$B6,1,0)+IF(DJ$5&gt;=$C6,1,0)+IF(DJ$5&gt;=$D6,-2,0)</f>
        <v>0</v>
      </c>
      <c r="DK6">
        <f>IF(DK$5&gt;=$B6,1,0)+IF(DK$5&gt;=$C6,1,0)+IF(DK$5&gt;=$D6,-2,0)</f>
        <v>0</v>
      </c>
      <c r="DL6">
        <f>IF(DL$5&gt;=$B6,1,0)+IF(DL$5&gt;=$C6,1,0)+IF(DL$5&gt;=$D6,-2,0)</f>
        <v>0</v>
      </c>
      <c r="DM6">
        <f>IF(DM$5&gt;=$B6,1,0)+IF(DM$5&gt;=$C6,1,0)+IF(DM$5&gt;=$D6,-2,0)</f>
        <v>0</v>
      </c>
      <c r="DN6">
        <f>IF(DN$5&gt;=$B6,1,0)+IF(DN$5&gt;=$C6,1,0)+IF(DN$5&gt;=$D6,-2,0)</f>
        <v>0</v>
      </c>
      <c r="DO6">
        <f>IF(DO$5&gt;=$B6,1,0)+IF(DO$5&gt;=$C6,1,0)+IF(DO$5&gt;=$D6,-2,0)</f>
        <v>0</v>
      </c>
      <c r="DP6">
        <f>IF(DP$5&gt;=$B6,1,0)+IF(DP$5&gt;=$C6,1,0)+IF(DP$5&gt;=$D6,-2,0)</f>
        <v>0</v>
      </c>
      <c r="DQ6">
        <f>IF(DQ$5&gt;=$B6,1,0)+IF(DQ$5&gt;=$C6,1,0)+IF(DQ$5&gt;=$D6,-2,0)</f>
        <v>0</v>
      </c>
      <c r="DR6">
        <f>IF(DR$5&gt;=$B6,1,0)+IF(DR$5&gt;=$C6,1,0)+IF(DR$5&gt;=$D6,-2,0)</f>
        <v>0</v>
      </c>
      <c r="DS6">
        <f>IF(DS$5&gt;=$B6,1,0)+IF(DS$5&gt;=$C6,1,0)+IF(DS$5&gt;=$D6,-2,0)</f>
        <v>0</v>
      </c>
      <c r="DT6">
        <f>IF(DT$5&gt;=$B6,1,0)+IF(DT$5&gt;=$C6,1,0)+IF(DT$5&gt;=$D6,-2,0)</f>
        <v>0</v>
      </c>
      <c r="DU6">
        <f aca="true" t="shared" si="14" ref="DU6:EX14">IF(DU$5&gt;=$B6,1,0)+IF(DU$5&gt;=$C6,1,0)+IF(DU$5&gt;=$D6,-2,0)</f>
        <v>0</v>
      </c>
      <c r="DV6">
        <f t="shared" si="14"/>
        <v>0</v>
      </c>
      <c r="DW6">
        <f t="shared" si="14"/>
        <v>0</v>
      </c>
      <c r="DX6">
        <f t="shared" si="14"/>
        <v>0</v>
      </c>
      <c r="DY6">
        <f t="shared" si="14"/>
        <v>0</v>
      </c>
      <c r="DZ6">
        <f t="shared" si="14"/>
        <v>0</v>
      </c>
      <c r="EA6">
        <f t="shared" si="14"/>
        <v>0</v>
      </c>
      <c r="EB6">
        <f t="shared" si="14"/>
        <v>0</v>
      </c>
      <c r="EC6">
        <f t="shared" si="14"/>
        <v>0</v>
      </c>
      <c r="ED6">
        <f t="shared" si="14"/>
        <v>0</v>
      </c>
      <c r="EE6">
        <f t="shared" si="14"/>
        <v>0</v>
      </c>
      <c r="EF6">
        <f t="shared" si="14"/>
        <v>0</v>
      </c>
      <c r="EG6">
        <f t="shared" si="14"/>
        <v>0</v>
      </c>
      <c r="EH6">
        <f t="shared" si="14"/>
        <v>0</v>
      </c>
      <c r="EI6">
        <f t="shared" si="14"/>
        <v>0</v>
      </c>
      <c r="EJ6">
        <f t="shared" si="14"/>
        <v>0</v>
      </c>
      <c r="EK6">
        <f t="shared" si="14"/>
        <v>0</v>
      </c>
      <c r="EL6">
        <f t="shared" si="14"/>
        <v>0</v>
      </c>
      <c r="EM6">
        <f t="shared" si="14"/>
        <v>0</v>
      </c>
      <c r="EN6">
        <f t="shared" si="14"/>
        <v>0</v>
      </c>
      <c r="EO6">
        <f t="shared" si="14"/>
        <v>0</v>
      </c>
      <c r="EP6">
        <f t="shared" si="14"/>
        <v>0</v>
      </c>
      <c r="EQ6">
        <f t="shared" si="14"/>
        <v>0</v>
      </c>
      <c r="ER6">
        <f t="shared" si="14"/>
        <v>0</v>
      </c>
      <c r="ES6">
        <f t="shared" si="14"/>
        <v>0</v>
      </c>
      <c r="ET6">
        <f t="shared" si="14"/>
        <v>0</v>
      </c>
      <c r="EU6">
        <f t="shared" si="14"/>
        <v>0</v>
      </c>
      <c r="EV6">
        <f t="shared" si="14"/>
        <v>0</v>
      </c>
      <c r="EW6">
        <f t="shared" si="14"/>
        <v>0</v>
      </c>
      <c r="EX6">
        <f t="shared" si="14"/>
        <v>0</v>
      </c>
      <c r="EY6">
        <f aca="true" t="shared" si="15" ref="EY6:FN21">IF(EY$5&gt;=$B6,1,0)+IF(EY$5&gt;=$C6,1,0)+IF(EY$5&gt;=$D6,-2,0)</f>
        <v>0</v>
      </c>
      <c r="EZ6">
        <f t="shared" si="15"/>
        <v>0</v>
      </c>
      <c r="FA6">
        <f t="shared" si="15"/>
        <v>0</v>
      </c>
      <c r="FB6">
        <f t="shared" si="15"/>
        <v>0</v>
      </c>
      <c r="FC6">
        <f t="shared" si="15"/>
        <v>0</v>
      </c>
      <c r="FD6">
        <f t="shared" si="15"/>
        <v>0</v>
      </c>
      <c r="FE6">
        <f t="shared" si="15"/>
        <v>0</v>
      </c>
      <c r="FF6">
        <f t="shared" si="15"/>
        <v>0</v>
      </c>
      <c r="FG6">
        <f t="shared" si="15"/>
        <v>0</v>
      </c>
      <c r="FH6">
        <f t="shared" si="15"/>
        <v>0</v>
      </c>
      <c r="FI6">
        <f t="shared" si="15"/>
        <v>0</v>
      </c>
      <c r="FJ6">
        <f t="shared" si="15"/>
        <v>0</v>
      </c>
      <c r="FK6">
        <f t="shared" si="15"/>
        <v>0</v>
      </c>
      <c r="FL6">
        <f t="shared" si="15"/>
        <v>0</v>
      </c>
      <c r="FM6">
        <f t="shared" si="15"/>
        <v>0</v>
      </c>
      <c r="FN6">
        <f t="shared" si="15"/>
        <v>0</v>
      </c>
      <c r="FO6">
        <f aca="true" t="shared" si="16" ref="FN6:GC21">IF(FO$5&gt;=$B6,1,0)+IF(FO$5&gt;=$C6,1,0)+IF(FO$5&gt;=$D6,-2,0)</f>
        <v>0</v>
      </c>
      <c r="FP6">
        <f t="shared" si="16"/>
        <v>0</v>
      </c>
      <c r="FQ6">
        <f t="shared" si="16"/>
        <v>0</v>
      </c>
      <c r="FR6">
        <f t="shared" si="16"/>
        <v>0</v>
      </c>
      <c r="FS6">
        <f t="shared" si="16"/>
        <v>0</v>
      </c>
      <c r="FT6">
        <f t="shared" si="16"/>
        <v>0</v>
      </c>
      <c r="FU6">
        <f t="shared" si="16"/>
        <v>0</v>
      </c>
      <c r="FV6">
        <f t="shared" si="16"/>
        <v>0</v>
      </c>
      <c r="FW6">
        <f t="shared" si="16"/>
        <v>0</v>
      </c>
      <c r="FX6">
        <f t="shared" si="16"/>
        <v>0</v>
      </c>
      <c r="FY6">
        <f t="shared" si="16"/>
        <v>0</v>
      </c>
      <c r="FZ6">
        <f t="shared" si="16"/>
        <v>0</v>
      </c>
      <c r="GA6">
        <f t="shared" si="16"/>
        <v>0</v>
      </c>
      <c r="GB6">
        <f t="shared" si="16"/>
        <v>0</v>
      </c>
      <c r="GC6">
        <f t="shared" si="16"/>
        <v>0</v>
      </c>
      <c r="GD6">
        <f aca="true" t="shared" si="17" ref="GD6:HG14">IF(GD$5&gt;=$B6,1,0)+IF(GD$5&gt;=$C6,1,0)+IF(GD$5&gt;=$D6,-2,0)</f>
        <v>0</v>
      </c>
      <c r="GE6">
        <f t="shared" si="17"/>
        <v>0</v>
      </c>
      <c r="GF6">
        <f t="shared" si="17"/>
        <v>0</v>
      </c>
      <c r="GG6">
        <f t="shared" si="17"/>
        <v>0</v>
      </c>
      <c r="GH6">
        <f t="shared" si="17"/>
        <v>0</v>
      </c>
      <c r="GI6">
        <f t="shared" si="17"/>
        <v>0</v>
      </c>
      <c r="GJ6">
        <f t="shared" si="17"/>
        <v>0</v>
      </c>
      <c r="GK6">
        <f t="shared" si="17"/>
        <v>0</v>
      </c>
      <c r="GL6">
        <f t="shared" si="17"/>
        <v>0</v>
      </c>
      <c r="GM6">
        <f t="shared" si="17"/>
        <v>0</v>
      </c>
      <c r="GN6">
        <f t="shared" si="17"/>
        <v>0</v>
      </c>
      <c r="GO6">
        <f t="shared" si="17"/>
        <v>0</v>
      </c>
      <c r="GP6">
        <f t="shared" si="17"/>
        <v>0</v>
      </c>
      <c r="GQ6">
        <f t="shared" si="17"/>
        <v>0</v>
      </c>
      <c r="GR6">
        <f t="shared" si="17"/>
        <v>0</v>
      </c>
      <c r="GS6">
        <f t="shared" si="17"/>
        <v>0</v>
      </c>
      <c r="GT6">
        <f t="shared" si="17"/>
        <v>0</v>
      </c>
      <c r="GU6">
        <f t="shared" si="17"/>
        <v>0</v>
      </c>
      <c r="GV6">
        <f t="shared" si="17"/>
        <v>0</v>
      </c>
      <c r="GW6">
        <f t="shared" si="17"/>
        <v>0</v>
      </c>
      <c r="GX6">
        <f t="shared" si="17"/>
        <v>0</v>
      </c>
      <c r="GY6">
        <f t="shared" si="17"/>
        <v>0</v>
      </c>
      <c r="GZ6">
        <f t="shared" si="17"/>
        <v>0</v>
      </c>
      <c r="HA6">
        <f t="shared" si="17"/>
        <v>0</v>
      </c>
      <c r="HB6">
        <f t="shared" si="17"/>
        <v>0</v>
      </c>
      <c r="HC6">
        <f t="shared" si="17"/>
        <v>0</v>
      </c>
      <c r="HD6">
        <f t="shared" si="17"/>
        <v>0</v>
      </c>
      <c r="HE6">
        <f t="shared" si="17"/>
        <v>0</v>
      </c>
      <c r="HF6">
        <f t="shared" si="17"/>
        <v>0</v>
      </c>
      <c r="HG6">
        <f t="shared" si="17"/>
        <v>0</v>
      </c>
      <c r="HH6">
        <f aca="true" t="shared" si="18" ref="HH6:IK14">IF(HH$5&gt;=$B6,1,0)+IF(HH$5&gt;=$C6,1,0)+IF(HH$5&gt;=$D6,-2,0)</f>
        <v>0</v>
      </c>
      <c r="HI6">
        <f t="shared" si="18"/>
        <v>0</v>
      </c>
      <c r="HJ6">
        <f t="shared" si="18"/>
        <v>0</v>
      </c>
      <c r="HK6">
        <f t="shared" si="18"/>
        <v>0</v>
      </c>
      <c r="HL6">
        <f t="shared" si="18"/>
        <v>0</v>
      </c>
      <c r="HM6">
        <f t="shared" si="18"/>
        <v>0</v>
      </c>
      <c r="HN6">
        <f t="shared" si="18"/>
        <v>0</v>
      </c>
      <c r="HO6">
        <f t="shared" si="18"/>
        <v>0</v>
      </c>
      <c r="HP6">
        <f t="shared" si="18"/>
        <v>0</v>
      </c>
      <c r="HQ6">
        <f t="shared" si="18"/>
        <v>0</v>
      </c>
      <c r="HR6">
        <f t="shared" si="18"/>
        <v>0</v>
      </c>
      <c r="HS6">
        <f t="shared" si="18"/>
        <v>0</v>
      </c>
      <c r="HT6">
        <f t="shared" si="18"/>
        <v>0</v>
      </c>
      <c r="HU6">
        <f t="shared" si="18"/>
        <v>0</v>
      </c>
      <c r="HV6">
        <f t="shared" si="18"/>
        <v>0</v>
      </c>
      <c r="HW6">
        <f t="shared" si="18"/>
        <v>0</v>
      </c>
      <c r="HX6">
        <f t="shared" si="18"/>
        <v>0</v>
      </c>
      <c r="HY6">
        <f t="shared" si="18"/>
        <v>0</v>
      </c>
      <c r="HZ6">
        <f t="shared" si="18"/>
        <v>0</v>
      </c>
      <c r="IA6">
        <f t="shared" si="18"/>
        <v>0</v>
      </c>
      <c r="IB6">
        <f t="shared" si="18"/>
        <v>0</v>
      </c>
      <c r="IC6">
        <f t="shared" si="18"/>
        <v>0</v>
      </c>
      <c r="ID6">
        <f t="shared" si="18"/>
        <v>0</v>
      </c>
      <c r="IE6">
        <f t="shared" si="18"/>
        <v>0</v>
      </c>
      <c r="IF6">
        <f t="shared" si="18"/>
        <v>0</v>
      </c>
      <c r="IG6">
        <f t="shared" si="18"/>
        <v>0</v>
      </c>
      <c r="IH6">
        <f t="shared" si="18"/>
        <v>0</v>
      </c>
      <c r="II6">
        <f t="shared" si="18"/>
        <v>0</v>
      </c>
      <c r="IJ6">
        <f t="shared" si="18"/>
        <v>0</v>
      </c>
      <c r="IK6">
        <f t="shared" si="18"/>
        <v>0</v>
      </c>
      <c r="IL6" s="16">
        <f>IF(AND(SUM(F6:IK6)&gt;0,SUM(F7:IK7)=0),A6,"")</f>
      </c>
    </row>
    <row r="7" spans="1:246" ht="13.5">
      <c r="A7">
        <f>A6+1</f>
        <v>2</v>
      </c>
      <c r="B7" s="1">
        <f>'待ち行列'!C5</f>
        <v>30</v>
      </c>
      <c r="C7" s="2">
        <f>MAX(B7,D6)</f>
        <v>30</v>
      </c>
      <c r="D7">
        <f>C7+'待ち行列'!D5</f>
        <v>40</v>
      </c>
      <c r="E7">
        <f aca="true" t="shared" si="19" ref="E7:E15">C7-B7</f>
        <v>0</v>
      </c>
      <c r="F7">
        <f>IF(F$5&gt;=$B7,1,0)+IF(F$5&gt;=$C7,1,0)+IF(F$5&gt;=$D7,-2,0)</f>
        <v>0</v>
      </c>
      <c r="G7">
        <f t="shared" si="7"/>
        <v>0</v>
      </c>
      <c r="H7">
        <f t="shared" si="7"/>
        <v>0</v>
      </c>
      <c r="I7">
        <f t="shared" si="7"/>
        <v>0</v>
      </c>
      <c r="J7">
        <f t="shared" si="7"/>
        <v>0</v>
      </c>
      <c r="K7">
        <f t="shared" si="7"/>
        <v>0</v>
      </c>
      <c r="L7">
        <f t="shared" si="7"/>
        <v>0</v>
      </c>
      <c r="M7">
        <f t="shared" si="7"/>
        <v>0</v>
      </c>
      <c r="N7">
        <f t="shared" si="7"/>
        <v>0</v>
      </c>
      <c r="O7">
        <f t="shared" si="7"/>
        <v>0</v>
      </c>
      <c r="P7">
        <f t="shared" si="7"/>
        <v>0</v>
      </c>
      <c r="Q7">
        <f t="shared" si="7"/>
        <v>0</v>
      </c>
      <c r="R7">
        <f t="shared" si="7"/>
        <v>0</v>
      </c>
      <c r="S7">
        <f t="shared" si="7"/>
        <v>0</v>
      </c>
      <c r="T7">
        <f t="shared" si="7"/>
        <v>0</v>
      </c>
      <c r="U7">
        <f t="shared" si="7"/>
        <v>0</v>
      </c>
      <c r="V7">
        <f t="shared" si="7"/>
        <v>0</v>
      </c>
      <c r="W7">
        <f t="shared" si="8"/>
        <v>0</v>
      </c>
      <c r="X7">
        <f t="shared" si="8"/>
        <v>0</v>
      </c>
      <c r="Y7">
        <f t="shared" si="8"/>
        <v>0</v>
      </c>
      <c r="Z7">
        <f t="shared" si="8"/>
        <v>0</v>
      </c>
      <c r="AA7">
        <f t="shared" si="8"/>
        <v>0</v>
      </c>
      <c r="AB7">
        <f t="shared" si="8"/>
        <v>0</v>
      </c>
      <c r="AC7">
        <f t="shared" si="8"/>
        <v>0</v>
      </c>
      <c r="AD7">
        <f t="shared" si="8"/>
        <v>0</v>
      </c>
      <c r="AE7">
        <f t="shared" si="8"/>
        <v>0</v>
      </c>
      <c r="AF7">
        <f t="shared" si="8"/>
        <v>0</v>
      </c>
      <c r="AG7">
        <f t="shared" si="8"/>
        <v>0</v>
      </c>
      <c r="AH7">
        <f t="shared" si="8"/>
        <v>0</v>
      </c>
      <c r="AI7">
        <f t="shared" si="8"/>
        <v>2</v>
      </c>
      <c r="AJ7">
        <f t="shared" si="8"/>
        <v>2</v>
      </c>
      <c r="AK7">
        <f t="shared" si="8"/>
        <v>2</v>
      </c>
      <c r="AL7">
        <f t="shared" si="8"/>
        <v>2</v>
      </c>
      <c r="AM7">
        <f t="shared" si="9"/>
        <v>2</v>
      </c>
      <c r="AN7">
        <f t="shared" si="9"/>
        <v>2</v>
      </c>
      <c r="AO7">
        <f t="shared" si="9"/>
        <v>2</v>
      </c>
      <c r="AP7">
        <f t="shared" si="9"/>
        <v>2</v>
      </c>
      <c r="AQ7">
        <f t="shared" si="9"/>
        <v>2</v>
      </c>
      <c r="AR7">
        <f t="shared" si="9"/>
        <v>2</v>
      </c>
      <c r="AS7">
        <f t="shared" si="9"/>
        <v>0</v>
      </c>
      <c r="AT7">
        <f t="shared" si="9"/>
        <v>0</v>
      </c>
      <c r="AU7">
        <f t="shared" si="9"/>
        <v>0</v>
      </c>
      <c r="AV7">
        <f t="shared" si="9"/>
        <v>0</v>
      </c>
      <c r="AW7">
        <f t="shared" si="9"/>
        <v>0</v>
      </c>
      <c r="AX7">
        <f t="shared" si="9"/>
        <v>0</v>
      </c>
      <c r="AY7">
        <f t="shared" si="9"/>
        <v>0</v>
      </c>
      <c r="AZ7">
        <f t="shared" si="9"/>
        <v>0</v>
      </c>
      <c r="BA7">
        <f t="shared" si="9"/>
        <v>0</v>
      </c>
      <c r="BB7">
        <f t="shared" si="9"/>
        <v>0</v>
      </c>
      <c r="BC7">
        <f t="shared" si="10"/>
        <v>0</v>
      </c>
      <c r="BD7">
        <f t="shared" si="10"/>
        <v>0</v>
      </c>
      <c r="BE7">
        <f t="shared" si="10"/>
        <v>0</v>
      </c>
      <c r="BF7">
        <f t="shared" si="10"/>
        <v>0</v>
      </c>
      <c r="BG7">
        <f t="shared" si="10"/>
        <v>0</v>
      </c>
      <c r="BH7">
        <f t="shared" si="10"/>
        <v>0</v>
      </c>
      <c r="BI7">
        <f t="shared" si="10"/>
        <v>0</v>
      </c>
      <c r="BJ7">
        <f t="shared" si="10"/>
        <v>0</v>
      </c>
      <c r="BK7">
        <f t="shared" si="10"/>
        <v>0</v>
      </c>
      <c r="BL7">
        <f t="shared" si="10"/>
        <v>0</v>
      </c>
      <c r="BM7">
        <f t="shared" si="11"/>
        <v>0</v>
      </c>
      <c r="BN7">
        <f t="shared" si="11"/>
        <v>0</v>
      </c>
      <c r="BO7">
        <f t="shared" si="11"/>
        <v>0</v>
      </c>
      <c r="BP7">
        <f t="shared" si="11"/>
        <v>0</v>
      </c>
      <c r="BQ7">
        <f t="shared" si="11"/>
        <v>0</v>
      </c>
      <c r="BR7">
        <f t="shared" si="11"/>
        <v>0</v>
      </c>
      <c r="BS7">
        <f t="shared" si="11"/>
        <v>0</v>
      </c>
      <c r="BT7">
        <f t="shared" si="11"/>
        <v>0</v>
      </c>
      <c r="BU7">
        <f t="shared" si="11"/>
        <v>0</v>
      </c>
      <c r="BV7">
        <f t="shared" si="11"/>
        <v>0</v>
      </c>
      <c r="BW7">
        <f t="shared" si="12"/>
        <v>0</v>
      </c>
      <c r="BX7">
        <f t="shared" si="12"/>
        <v>0</v>
      </c>
      <c r="BY7">
        <f t="shared" si="12"/>
        <v>0</v>
      </c>
      <c r="BZ7">
        <f t="shared" si="12"/>
        <v>0</v>
      </c>
      <c r="CA7">
        <f t="shared" si="12"/>
        <v>0</v>
      </c>
      <c r="CB7">
        <f t="shared" si="12"/>
        <v>0</v>
      </c>
      <c r="CC7">
        <f t="shared" si="12"/>
        <v>0</v>
      </c>
      <c r="CD7">
        <f t="shared" si="12"/>
        <v>0</v>
      </c>
      <c r="CE7">
        <f t="shared" si="12"/>
        <v>0</v>
      </c>
      <c r="CF7">
        <f t="shared" si="12"/>
        <v>0</v>
      </c>
      <c r="CG7">
        <f t="shared" si="13"/>
        <v>0</v>
      </c>
      <c r="CH7">
        <f t="shared" si="13"/>
        <v>0</v>
      </c>
      <c r="CI7">
        <f t="shared" si="13"/>
        <v>0</v>
      </c>
      <c r="CJ7">
        <f t="shared" si="13"/>
        <v>0</v>
      </c>
      <c r="CK7">
        <f t="shared" si="13"/>
        <v>0</v>
      </c>
      <c r="CL7">
        <f t="shared" si="13"/>
        <v>0</v>
      </c>
      <c r="CM7">
        <f t="shared" si="13"/>
        <v>0</v>
      </c>
      <c r="CN7">
        <f t="shared" si="13"/>
        <v>0</v>
      </c>
      <c r="CO7">
        <f t="shared" si="13"/>
        <v>0</v>
      </c>
      <c r="CP7">
        <f t="shared" si="13"/>
        <v>0</v>
      </c>
      <c r="CQ7">
        <f>IF(CQ$5&gt;=$B7,1,0)+IF(CQ$5&gt;=$C7,1,0)+IF(CQ$5&gt;=$D7,-2,0)</f>
        <v>0</v>
      </c>
      <c r="CR7">
        <f>IF(CR$5&gt;=$B7,1,0)+IF(CR$5&gt;=$C7,1,0)+IF(CR$5&gt;=$D7,-2,0)</f>
        <v>0</v>
      </c>
      <c r="CS7">
        <f>IF(CS$5&gt;=$B7,1,0)+IF(CS$5&gt;=$C7,1,0)+IF(CS$5&gt;=$D7,-2,0)</f>
        <v>0</v>
      </c>
      <c r="CT7">
        <f>IF(CT$5&gt;=$B7,1,0)+IF(CT$5&gt;=$C7,1,0)+IF(CT$5&gt;=$D7,-2,0)</f>
        <v>0</v>
      </c>
      <c r="CU7">
        <f>IF(CU$5&gt;=$B7,1,0)+IF(CU$5&gt;=$C7,1,0)+IF(CU$5&gt;=$D7,-2,0)</f>
        <v>0</v>
      </c>
      <c r="CV7">
        <f>IF(CV$5&gt;=$B7,1,0)+IF(CV$5&gt;=$C7,1,0)+IF(CV$5&gt;=$D7,-2,0)</f>
        <v>0</v>
      </c>
      <c r="CW7">
        <f>IF(CW$5&gt;=$B7,1,0)+IF(CW$5&gt;=$C7,1,0)+IF(CW$5&gt;=$D7,-2,0)</f>
        <v>0</v>
      </c>
      <c r="CX7">
        <f>IF(CX$5&gt;=$B7,1,0)+IF(CX$5&gt;=$C7,1,0)+IF(CX$5&gt;=$D7,-2,0)</f>
        <v>0</v>
      </c>
      <c r="CY7">
        <f>IF(CY$5&gt;=$B7,1,0)+IF(CY$5&gt;=$C7,1,0)+IF(CY$5&gt;=$D7,-2,0)</f>
        <v>0</v>
      </c>
      <c r="CZ7">
        <f>IF(CZ$5&gt;=$B7,1,0)+IF(CZ$5&gt;=$C7,1,0)+IF(CZ$5&gt;=$D7,-2,0)</f>
        <v>0</v>
      </c>
      <c r="DA7">
        <f>IF(DA$5&gt;=$B7,1,0)+IF(DA$5&gt;=$C7,1,0)+IF(DA$5&gt;=$D7,-2,0)</f>
        <v>0</v>
      </c>
      <c r="DB7">
        <f>IF(DB$5&gt;=$B7,1,0)+IF(DB$5&gt;=$C7,1,0)+IF(DB$5&gt;=$D7,-2,0)</f>
        <v>0</v>
      </c>
      <c r="DC7">
        <f>IF(DC$5&gt;=$B7,1,0)+IF(DC$5&gt;=$C7,1,0)+IF(DC$5&gt;=$D7,-2,0)</f>
        <v>0</v>
      </c>
      <c r="DD7">
        <f>IF(DD$5&gt;=$B7,1,0)+IF(DD$5&gt;=$C7,1,0)+IF(DD$5&gt;=$D7,-2,0)</f>
        <v>0</v>
      </c>
      <c r="DE7">
        <f>IF(DE$5&gt;=$B7,1,0)+IF(DE$5&gt;=$C7,1,0)+IF(DE$5&gt;=$D7,-2,0)</f>
        <v>0</v>
      </c>
      <c r="DF7">
        <f>IF(DF$5&gt;=$B7,1,0)+IF(DF$5&gt;=$C7,1,0)+IF(DF$5&gt;=$D7,-2,0)</f>
        <v>0</v>
      </c>
      <c r="DG7">
        <f>IF(DG$5&gt;=$B7,1,0)+IF(DG$5&gt;=$C7,1,0)+IF(DG$5&gt;=$D7,-2,0)</f>
        <v>0</v>
      </c>
      <c r="DH7">
        <f>IF(DH$5&gt;=$B7,1,0)+IF(DH$5&gt;=$C7,1,0)+IF(DH$5&gt;=$D7,-2,0)</f>
        <v>0</v>
      </c>
      <c r="DI7">
        <f>IF(DI$5&gt;=$B7,1,0)+IF(DI$5&gt;=$C7,1,0)+IF(DI$5&gt;=$D7,-2,0)</f>
        <v>0</v>
      </c>
      <c r="DJ7">
        <f>IF(DJ$5&gt;=$B7,1,0)+IF(DJ$5&gt;=$C7,1,0)+IF(DJ$5&gt;=$D7,-2,0)</f>
        <v>0</v>
      </c>
      <c r="DK7">
        <f>IF(DK$5&gt;=$B7,1,0)+IF(DK$5&gt;=$C7,1,0)+IF(DK$5&gt;=$D7,-2,0)</f>
        <v>0</v>
      </c>
      <c r="DL7">
        <f>IF(DL$5&gt;=$B7,1,0)+IF(DL$5&gt;=$C7,1,0)+IF(DL$5&gt;=$D7,-2,0)</f>
        <v>0</v>
      </c>
      <c r="DM7">
        <f>IF(DM$5&gt;=$B7,1,0)+IF(DM$5&gt;=$C7,1,0)+IF(DM$5&gt;=$D7,-2,0)</f>
        <v>0</v>
      </c>
      <c r="DN7">
        <f>IF(DN$5&gt;=$B7,1,0)+IF(DN$5&gt;=$C7,1,0)+IF(DN$5&gt;=$D7,-2,0)</f>
        <v>0</v>
      </c>
      <c r="DO7">
        <f>IF(DO$5&gt;=$B7,1,0)+IF(DO$5&gt;=$C7,1,0)+IF(DO$5&gt;=$D7,-2,0)</f>
        <v>0</v>
      </c>
      <c r="DP7">
        <f>IF(DP$5&gt;=$B7,1,0)+IF(DP$5&gt;=$C7,1,0)+IF(DP$5&gt;=$D7,-2,0)</f>
        <v>0</v>
      </c>
      <c r="DQ7">
        <f>IF(DQ$5&gt;=$B7,1,0)+IF(DQ$5&gt;=$C7,1,0)+IF(DQ$5&gt;=$D7,-2,0)</f>
        <v>0</v>
      </c>
      <c r="DR7">
        <f>IF(DR$5&gt;=$B7,1,0)+IF(DR$5&gt;=$C7,1,0)+IF(DR$5&gt;=$D7,-2,0)</f>
        <v>0</v>
      </c>
      <c r="DS7">
        <f>IF(DS$5&gt;=$B7,1,0)+IF(DS$5&gt;=$C7,1,0)+IF(DS$5&gt;=$D7,-2,0)</f>
        <v>0</v>
      </c>
      <c r="DT7">
        <f>IF(DT$5&gt;=$B7,1,0)+IF(DT$5&gt;=$C7,1,0)+IF(DT$5&gt;=$D7,-2,0)</f>
        <v>0</v>
      </c>
      <c r="DU7">
        <f t="shared" si="14"/>
        <v>0</v>
      </c>
      <c r="DV7">
        <f t="shared" si="14"/>
        <v>0</v>
      </c>
      <c r="DW7">
        <f t="shared" si="14"/>
        <v>0</v>
      </c>
      <c r="DX7">
        <f t="shared" si="14"/>
        <v>0</v>
      </c>
      <c r="DY7">
        <f t="shared" si="14"/>
        <v>0</v>
      </c>
      <c r="DZ7">
        <f t="shared" si="14"/>
        <v>0</v>
      </c>
      <c r="EA7">
        <f t="shared" si="14"/>
        <v>0</v>
      </c>
      <c r="EB7">
        <f t="shared" si="14"/>
        <v>0</v>
      </c>
      <c r="EC7">
        <f t="shared" si="14"/>
        <v>0</v>
      </c>
      <c r="ED7">
        <f t="shared" si="14"/>
        <v>0</v>
      </c>
      <c r="EE7">
        <f t="shared" si="14"/>
        <v>0</v>
      </c>
      <c r="EF7">
        <f t="shared" si="14"/>
        <v>0</v>
      </c>
      <c r="EG7">
        <f t="shared" si="14"/>
        <v>0</v>
      </c>
      <c r="EH7">
        <f t="shared" si="14"/>
        <v>0</v>
      </c>
      <c r="EI7">
        <f t="shared" si="14"/>
        <v>0</v>
      </c>
      <c r="EJ7">
        <f t="shared" si="14"/>
        <v>0</v>
      </c>
      <c r="EK7">
        <f t="shared" si="14"/>
        <v>0</v>
      </c>
      <c r="EL7">
        <f t="shared" si="14"/>
        <v>0</v>
      </c>
      <c r="EM7">
        <f t="shared" si="14"/>
        <v>0</v>
      </c>
      <c r="EN7">
        <f t="shared" si="14"/>
        <v>0</v>
      </c>
      <c r="EO7">
        <f t="shared" si="14"/>
        <v>0</v>
      </c>
      <c r="EP7">
        <f t="shared" si="14"/>
        <v>0</v>
      </c>
      <c r="EQ7">
        <f t="shared" si="14"/>
        <v>0</v>
      </c>
      <c r="ER7">
        <f t="shared" si="14"/>
        <v>0</v>
      </c>
      <c r="ES7">
        <f t="shared" si="14"/>
        <v>0</v>
      </c>
      <c r="ET7">
        <f t="shared" si="14"/>
        <v>0</v>
      </c>
      <c r="EU7">
        <f t="shared" si="14"/>
        <v>0</v>
      </c>
      <c r="EV7">
        <f t="shared" si="14"/>
        <v>0</v>
      </c>
      <c r="EW7">
        <f t="shared" si="14"/>
        <v>0</v>
      </c>
      <c r="EX7">
        <f t="shared" si="14"/>
        <v>0</v>
      </c>
      <c r="EY7">
        <f t="shared" si="15"/>
        <v>0</v>
      </c>
      <c r="EZ7">
        <f t="shared" si="15"/>
        <v>0</v>
      </c>
      <c r="FA7">
        <f t="shared" si="15"/>
        <v>0</v>
      </c>
      <c r="FB7">
        <f t="shared" si="15"/>
        <v>0</v>
      </c>
      <c r="FC7">
        <f t="shared" si="15"/>
        <v>0</v>
      </c>
      <c r="FD7">
        <f t="shared" si="15"/>
        <v>0</v>
      </c>
      <c r="FE7">
        <f t="shared" si="15"/>
        <v>0</v>
      </c>
      <c r="FF7">
        <f t="shared" si="15"/>
        <v>0</v>
      </c>
      <c r="FG7">
        <f t="shared" si="15"/>
        <v>0</v>
      </c>
      <c r="FH7">
        <f t="shared" si="15"/>
        <v>0</v>
      </c>
      <c r="FI7">
        <f t="shared" si="15"/>
        <v>0</v>
      </c>
      <c r="FJ7">
        <f t="shared" si="15"/>
        <v>0</v>
      </c>
      <c r="FK7">
        <f t="shared" si="15"/>
        <v>0</v>
      </c>
      <c r="FL7">
        <f t="shared" si="15"/>
        <v>0</v>
      </c>
      <c r="FM7">
        <f t="shared" si="15"/>
        <v>0</v>
      </c>
      <c r="FN7">
        <f t="shared" si="15"/>
        <v>0</v>
      </c>
      <c r="FO7">
        <f t="shared" si="16"/>
        <v>0</v>
      </c>
      <c r="FP7">
        <f t="shared" si="16"/>
        <v>0</v>
      </c>
      <c r="FQ7">
        <f t="shared" si="16"/>
        <v>0</v>
      </c>
      <c r="FR7">
        <f t="shared" si="16"/>
        <v>0</v>
      </c>
      <c r="FS7">
        <f t="shared" si="16"/>
        <v>0</v>
      </c>
      <c r="FT7">
        <f t="shared" si="16"/>
        <v>0</v>
      </c>
      <c r="FU7">
        <f t="shared" si="16"/>
        <v>0</v>
      </c>
      <c r="FV7">
        <f t="shared" si="16"/>
        <v>0</v>
      </c>
      <c r="FW7">
        <f t="shared" si="16"/>
        <v>0</v>
      </c>
      <c r="FX7">
        <f t="shared" si="16"/>
        <v>0</v>
      </c>
      <c r="FY7">
        <f t="shared" si="16"/>
        <v>0</v>
      </c>
      <c r="FZ7">
        <f t="shared" si="16"/>
        <v>0</v>
      </c>
      <c r="GA7">
        <f t="shared" si="16"/>
        <v>0</v>
      </c>
      <c r="GB7">
        <f t="shared" si="16"/>
        <v>0</v>
      </c>
      <c r="GC7">
        <f t="shared" si="16"/>
        <v>0</v>
      </c>
      <c r="GD7">
        <f t="shared" si="17"/>
        <v>0</v>
      </c>
      <c r="GE7">
        <f t="shared" si="17"/>
        <v>0</v>
      </c>
      <c r="GF7">
        <f t="shared" si="17"/>
        <v>0</v>
      </c>
      <c r="GG7">
        <f t="shared" si="17"/>
        <v>0</v>
      </c>
      <c r="GH7">
        <f t="shared" si="17"/>
        <v>0</v>
      </c>
      <c r="GI7">
        <f t="shared" si="17"/>
        <v>0</v>
      </c>
      <c r="GJ7">
        <f t="shared" si="17"/>
        <v>0</v>
      </c>
      <c r="GK7">
        <f t="shared" si="17"/>
        <v>0</v>
      </c>
      <c r="GL7">
        <f t="shared" si="17"/>
        <v>0</v>
      </c>
      <c r="GM7">
        <f t="shared" si="17"/>
        <v>0</v>
      </c>
      <c r="GN7">
        <f t="shared" si="17"/>
        <v>0</v>
      </c>
      <c r="GO7">
        <f t="shared" si="17"/>
        <v>0</v>
      </c>
      <c r="GP7">
        <f t="shared" si="17"/>
        <v>0</v>
      </c>
      <c r="GQ7">
        <f t="shared" si="17"/>
        <v>0</v>
      </c>
      <c r="GR7">
        <f t="shared" si="17"/>
        <v>0</v>
      </c>
      <c r="GS7">
        <f t="shared" si="17"/>
        <v>0</v>
      </c>
      <c r="GT7">
        <f t="shared" si="17"/>
        <v>0</v>
      </c>
      <c r="GU7">
        <f t="shared" si="17"/>
        <v>0</v>
      </c>
      <c r="GV7">
        <f t="shared" si="17"/>
        <v>0</v>
      </c>
      <c r="GW7">
        <f t="shared" si="17"/>
        <v>0</v>
      </c>
      <c r="GX7">
        <f t="shared" si="17"/>
        <v>0</v>
      </c>
      <c r="GY7">
        <f t="shared" si="17"/>
        <v>0</v>
      </c>
      <c r="GZ7">
        <f t="shared" si="17"/>
        <v>0</v>
      </c>
      <c r="HA7">
        <f t="shared" si="17"/>
        <v>0</v>
      </c>
      <c r="HB7">
        <f t="shared" si="17"/>
        <v>0</v>
      </c>
      <c r="HC7">
        <f t="shared" si="17"/>
        <v>0</v>
      </c>
      <c r="HD7">
        <f t="shared" si="17"/>
        <v>0</v>
      </c>
      <c r="HE7">
        <f t="shared" si="17"/>
        <v>0</v>
      </c>
      <c r="HF7">
        <f t="shared" si="17"/>
        <v>0</v>
      </c>
      <c r="HG7">
        <f t="shared" si="17"/>
        <v>0</v>
      </c>
      <c r="HH7">
        <f t="shared" si="18"/>
        <v>0</v>
      </c>
      <c r="HI7">
        <f t="shared" si="18"/>
        <v>0</v>
      </c>
      <c r="HJ7">
        <f t="shared" si="18"/>
        <v>0</v>
      </c>
      <c r="HK7">
        <f t="shared" si="18"/>
        <v>0</v>
      </c>
      <c r="HL7">
        <f t="shared" si="18"/>
        <v>0</v>
      </c>
      <c r="HM7">
        <f t="shared" si="18"/>
        <v>0</v>
      </c>
      <c r="HN7">
        <f t="shared" si="18"/>
        <v>0</v>
      </c>
      <c r="HO7">
        <f t="shared" si="18"/>
        <v>0</v>
      </c>
      <c r="HP7">
        <f t="shared" si="18"/>
        <v>0</v>
      </c>
      <c r="HQ7">
        <f t="shared" si="18"/>
        <v>0</v>
      </c>
      <c r="HR7">
        <f t="shared" si="18"/>
        <v>0</v>
      </c>
      <c r="HS7">
        <f t="shared" si="18"/>
        <v>0</v>
      </c>
      <c r="HT7">
        <f t="shared" si="18"/>
        <v>0</v>
      </c>
      <c r="HU7">
        <f t="shared" si="18"/>
        <v>0</v>
      </c>
      <c r="HV7">
        <f t="shared" si="18"/>
        <v>0</v>
      </c>
      <c r="HW7">
        <f t="shared" si="18"/>
        <v>0</v>
      </c>
      <c r="HX7">
        <f t="shared" si="18"/>
        <v>0</v>
      </c>
      <c r="HY7">
        <f t="shared" si="18"/>
        <v>0</v>
      </c>
      <c r="HZ7">
        <f t="shared" si="18"/>
        <v>0</v>
      </c>
      <c r="IA7">
        <f t="shared" si="18"/>
        <v>0</v>
      </c>
      <c r="IB7">
        <f t="shared" si="18"/>
        <v>0</v>
      </c>
      <c r="IC7">
        <f t="shared" si="18"/>
        <v>0</v>
      </c>
      <c r="ID7">
        <f t="shared" si="18"/>
        <v>0</v>
      </c>
      <c r="IE7">
        <f t="shared" si="18"/>
        <v>0</v>
      </c>
      <c r="IF7">
        <f t="shared" si="18"/>
        <v>0</v>
      </c>
      <c r="IG7">
        <f t="shared" si="18"/>
        <v>0</v>
      </c>
      <c r="IH7">
        <f t="shared" si="18"/>
        <v>0</v>
      </c>
      <c r="II7">
        <f t="shared" si="18"/>
        <v>0</v>
      </c>
      <c r="IJ7">
        <f t="shared" si="18"/>
        <v>0</v>
      </c>
      <c r="IK7">
        <f t="shared" si="18"/>
        <v>0</v>
      </c>
      <c r="IL7" s="16">
        <f>IF(AND(SUM(F7:IK7)&gt;0,SUM(F8:IK8)=0),A7,"")</f>
      </c>
    </row>
    <row r="8" spans="1:246" ht="13.5">
      <c r="A8">
        <f aca="true" t="shared" si="20" ref="A8:A15">A7+1</f>
        <v>3</v>
      </c>
      <c r="B8" s="1">
        <f>'待ち行列'!C6</f>
        <v>47</v>
      </c>
      <c r="C8">
        <f aca="true" t="shared" si="21" ref="C8:C15">MAX(B8,D7)</f>
        <v>47</v>
      </c>
      <c r="D8">
        <f>C8+'待ち行列'!D6</f>
        <v>61</v>
      </c>
      <c r="E8">
        <f t="shared" si="19"/>
        <v>0</v>
      </c>
      <c r="F8">
        <f>IF(F$5&gt;=$B8,1,0)+IF(F$5&gt;=$C8,1,0)+IF(F$5&gt;=$D8,-2,0)</f>
        <v>0</v>
      </c>
      <c r="G8">
        <f t="shared" si="7"/>
        <v>0</v>
      </c>
      <c r="H8">
        <f t="shared" si="7"/>
        <v>0</v>
      </c>
      <c r="I8">
        <f t="shared" si="7"/>
        <v>0</v>
      </c>
      <c r="J8">
        <f t="shared" si="7"/>
        <v>0</v>
      </c>
      <c r="K8">
        <f t="shared" si="7"/>
        <v>0</v>
      </c>
      <c r="L8">
        <f t="shared" si="7"/>
        <v>0</v>
      </c>
      <c r="M8">
        <f t="shared" si="7"/>
        <v>0</v>
      </c>
      <c r="N8">
        <f t="shared" si="7"/>
        <v>0</v>
      </c>
      <c r="O8">
        <f t="shared" si="7"/>
        <v>0</v>
      </c>
      <c r="P8">
        <f t="shared" si="7"/>
        <v>0</v>
      </c>
      <c r="Q8">
        <f t="shared" si="7"/>
        <v>0</v>
      </c>
      <c r="R8">
        <f t="shared" si="7"/>
        <v>0</v>
      </c>
      <c r="S8">
        <f t="shared" si="7"/>
        <v>0</v>
      </c>
      <c r="T8">
        <f t="shared" si="7"/>
        <v>0</v>
      </c>
      <c r="U8">
        <f t="shared" si="7"/>
        <v>0</v>
      </c>
      <c r="V8">
        <f t="shared" si="7"/>
        <v>0</v>
      </c>
      <c r="W8">
        <f t="shared" si="8"/>
        <v>0</v>
      </c>
      <c r="X8">
        <f t="shared" si="8"/>
        <v>0</v>
      </c>
      <c r="Y8">
        <f t="shared" si="8"/>
        <v>0</v>
      </c>
      <c r="Z8">
        <f t="shared" si="8"/>
        <v>0</v>
      </c>
      <c r="AA8">
        <f t="shared" si="8"/>
        <v>0</v>
      </c>
      <c r="AB8">
        <f t="shared" si="8"/>
        <v>0</v>
      </c>
      <c r="AC8">
        <f t="shared" si="8"/>
        <v>0</v>
      </c>
      <c r="AD8">
        <f t="shared" si="8"/>
        <v>0</v>
      </c>
      <c r="AE8">
        <f t="shared" si="8"/>
        <v>0</v>
      </c>
      <c r="AF8">
        <f t="shared" si="8"/>
        <v>0</v>
      </c>
      <c r="AG8">
        <f t="shared" si="8"/>
        <v>0</v>
      </c>
      <c r="AH8">
        <f t="shared" si="8"/>
        <v>0</v>
      </c>
      <c r="AI8">
        <f t="shared" si="8"/>
        <v>0</v>
      </c>
      <c r="AJ8">
        <f t="shared" si="8"/>
        <v>0</v>
      </c>
      <c r="AK8">
        <f t="shared" si="8"/>
        <v>0</v>
      </c>
      <c r="AL8">
        <f t="shared" si="8"/>
        <v>0</v>
      </c>
      <c r="AM8">
        <f t="shared" si="9"/>
        <v>0</v>
      </c>
      <c r="AN8">
        <f t="shared" si="9"/>
        <v>0</v>
      </c>
      <c r="AO8">
        <f t="shared" si="9"/>
        <v>0</v>
      </c>
      <c r="AP8">
        <f t="shared" si="9"/>
        <v>0</v>
      </c>
      <c r="AQ8">
        <f t="shared" si="9"/>
        <v>0</v>
      </c>
      <c r="AR8">
        <f t="shared" si="9"/>
        <v>0</v>
      </c>
      <c r="AS8">
        <f t="shared" si="9"/>
        <v>0</v>
      </c>
      <c r="AT8">
        <f t="shared" si="9"/>
        <v>0</v>
      </c>
      <c r="AU8">
        <f t="shared" si="9"/>
        <v>0</v>
      </c>
      <c r="AV8">
        <f t="shared" si="9"/>
        <v>0</v>
      </c>
      <c r="AW8">
        <f t="shared" si="9"/>
        <v>0</v>
      </c>
      <c r="AX8">
        <f t="shared" si="9"/>
        <v>0</v>
      </c>
      <c r="AY8">
        <f t="shared" si="9"/>
        <v>0</v>
      </c>
      <c r="AZ8">
        <f t="shared" si="9"/>
        <v>2</v>
      </c>
      <c r="BA8">
        <f t="shared" si="9"/>
        <v>2</v>
      </c>
      <c r="BB8">
        <f t="shared" si="9"/>
        <v>2</v>
      </c>
      <c r="BC8">
        <f t="shared" si="10"/>
        <v>2</v>
      </c>
      <c r="BD8">
        <f t="shared" si="10"/>
        <v>2</v>
      </c>
      <c r="BE8">
        <f t="shared" si="10"/>
        <v>2</v>
      </c>
      <c r="BF8">
        <f t="shared" si="10"/>
        <v>2</v>
      </c>
      <c r="BG8">
        <f t="shared" si="10"/>
        <v>2</v>
      </c>
      <c r="BH8">
        <f t="shared" si="10"/>
        <v>2</v>
      </c>
      <c r="BI8">
        <f t="shared" si="10"/>
        <v>2</v>
      </c>
      <c r="BJ8">
        <f t="shared" si="10"/>
        <v>2</v>
      </c>
      <c r="BK8">
        <f t="shared" si="10"/>
        <v>2</v>
      </c>
      <c r="BL8">
        <f t="shared" si="10"/>
        <v>2</v>
      </c>
      <c r="BM8">
        <f t="shared" si="11"/>
        <v>2</v>
      </c>
      <c r="BN8">
        <f t="shared" si="11"/>
        <v>0</v>
      </c>
      <c r="BO8">
        <f t="shared" si="11"/>
        <v>0</v>
      </c>
      <c r="BP8">
        <f t="shared" si="11"/>
        <v>0</v>
      </c>
      <c r="BQ8">
        <f t="shared" si="11"/>
        <v>0</v>
      </c>
      <c r="BR8">
        <f t="shared" si="11"/>
        <v>0</v>
      </c>
      <c r="BS8">
        <f t="shared" si="11"/>
        <v>0</v>
      </c>
      <c r="BT8">
        <f t="shared" si="11"/>
        <v>0</v>
      </c>
      <c r="BU8">
        <f t="shared" si="11"/>
        <v>0</v>
      </c>
      <c r="BV8">
        <f t="shared" si="11"/>
        <v>0</v>
      </c>
      <c r="BW8">
        <f t="shared" si="12"/>
        <v>0</v>
      </c>
      <c r="BX8">
        <f t="shared" si="12"/>
        <v>0</v>
      </c>
      <c r="BY8">
        <f t="shared" si="12"/>
        <v>0</v>
      </c>
      <c r="BZ8">
        <f t="shared" si="12"/>
        <v>0</v>
      </c>
      <c r="CA8">
        <f t="shared" si="12"/>
        <v>0</v>
      </c>
      <c r="CB8">
        <f t="shared" si="12"/>
        <v>0</v>
      </c>
      <c r="CC8">
        <f t="shared" si="12"/>
        <v>0</v>
      </c>
      <c r="CD8">
        <f t="shared" si="12"/>
        <v>0</v>
      </c>
      <c r="CE8">
        <f t="shared" si="12"/>
        <v>0</v>
      </c>
      <c r="CF8">
        <f t="shared" si="12"/>
        <v>0</v>
      </c>
      <c r="CG8">
        <f t="shared" si="13"/>
        <v>0</v>
      </c>
      <c r="CH8">
        <f t="shared" si="13"/>
        <v>0</v>
      </c>
      <c r="CI8">
        <f t="shared" si="13"/>
        <v>0</v>
      </c>
      <c r="CJ8">
        <f t="shared" si="13"/>
        <v>0</v>
      </c>
      <c r="CK8">
        <f t="shared" si="13"/>
        <v>0</v>
      </c>
      <c r="CL8">
        <f t="shared" si="13"/>
        <v>0</v>
      </c>
      <c r="CM8">
        <f t="shared" si="13"/>
        <v>0</v>
      </c>
      <c r="CN8">
        <f t="shared" si="13"/>
        <v>0</v>
      </c>
      <c r="CO8">
        <f t="shared" si="13"/>
        <v>0</v>
      </c>
      <c r="CP8">
        <f t="shared" si="13"/>
        <v>0</v>
      </c>
      <c r="CQ8">
        <f>IF(CQ$5&gt;=$B8,1,0)+IF(CQ$5&gt;=$C8,1,0)+IF(CQ$5&gt;=$D8,-2,0)</f>
        <v>0</v>
      </c>
      <c r="CR8">
        <f>IF(CR$5&gt;=$B8,1,0)+IF(CR$5&gt;=$C8,1,0)+IF(CR$5&gt;=$D8,-2,0)</f>
        <v>0</v>
      </c>
      <c r="CS8">
        <f>IF(CS$5&gt;=$B8,1,0)+IF(CS$5&gt;=$C8,1,0)+IF(CS$5&gt;=$D8,-2,0)</f>
        <v>0</v>
      </c>
      <c r="CT8">
        <f>IF(CT$5&gt;=$B8,1,0)+IF(CT$5&gt;=$C8,1,0)+IF(CT$5&gt;=$D8,-2,0)</f>
        <v>0</v>
      </c>
      <c r="CU8">
        <f>IF(CU$5&gt;=$B8,1,0)+IF(CU$5&gt;=$C8,1,0)+IF(CU$5&gt;=$D8,-2,0)</f>
        <v>0</v>
      </c>
      <c r="CV8">
        <f>IF(CV$5&gt;=$B8,1,0)+IF(CV$5&gt;=$C8,1,0)+IF(CV$5&gt;=$D8,-2,0)</f>
        <v>0</v>
      </c>
      <c r="CW8">
        <f>IF(CW$5&gt;=$B8,1,0)+IF(CW$5&gt;=$C8,1,0)+IF(CW$5&gt;=$D8,-2,0)</f>
        <v>0</v>
      </c>
      <c r="CX8">
        <f>IF(CX$5&gt;=$B8,1,0)+IF(CX$5&gt;=$C8,1,0)+IF(CX$5&gt;=$D8,-2,0)</f>
        <v>0</v>
      </c>
      <c r="CY8">
        <f>IF(CY$5&gt;=$B8,1,0)+IF(CY$5&gt;=$C8,1,0)+IF(CY$5&gt;=$D8,-2,0)</f>
        <v>0</v>
      </c>
      <c r="CZ8">
        <f>IF(CZ$5&gt;=$B8,1,0)+IF(CZ$5&gt;=$C8,1,0)+IF(CZ$5&gt;=$D8,-2,0)</f>
        <v>0</v>
      </c>
      <c r="DA8">
        <f>IF(DA$5&gt;=$B8,1,0)+IF(DA$5&gt;=$C8,1,0)+IF(DA$5&gt;=$D8,-2,0)</f>
        <v>0</v>
      </c>
      <c r="DB8">
        <f>IF(DB$5&gt;=$B8,1,0)+IF(DB$5&gt;=$C8,1,0)+IF(DB$5&gt;=$D8,-2,0)</f>
        <v>0</v>
      </c>
      <c r="DC8">
        <f>IF(DC$5&gt;=$B8,1,0)+IF(DC$5&gt;=$C8,1,0)+IF(DC$5&gt;=$D8,-2,0)</f>
        <v>0</v>
      </c>
      <c r="DD8">
        <f>IF(DD$5&gt;=$B8,1,0)+IF(DD$5&gt;=$C8,1,0)+IF(DD$5&gt;=$D8,-2,0)</f>
        <v>0</v>
      </c>
      <c r="DE8">
        <f>IF(DE$5&gt;=$B8,1,0)+IF(DE$5&gt;=$C8,1,0)+IF(DE$5&gt;=$D8,-2,0)</f>
        <v>0</v>
      </c>
      <c r="DF8">
        <f>IF(DF$5&gt;=$B8,1,0)+IF(DF$5&gt;=$C8,1,0)+IF(DF$5&gt;=$D8,-2,0)</f>
        <v>0</v>
      </c>
      <c r="DG8">
        <f>IF(DG$5&gt;=$B8,1,0)+IF(DG$5&gt;=$C8,1,0)+IF(DG$5&gt;=$D8,-2,0)</f>
        <v>0</v>
      </c>
      <c r="DH8">
        <f>IF(DH$5&gt;=$B8,1,0)+IF(DH$5&gt;=$C8,1,0)+IF(DH$5&gt;=$D8,-2,0)</f>
        <v>0</v>
      </c>
      <c r="DI8">
        <f>IF(DI$5&gt;=$B8,1,0)+IF(DI$5&gt;=$C8,1,0)+IF(DI$5&gt;=$D8,-2,0)</f>
        <v>0</v>
      </c>
      <c r="DJ8">
        <f>IF(DJ$5&gt;=$B8,1,0)+IF(DJ$5&gt;=$C8,1,0)+IF(DJ$5&gt;=$D8,-2,0)</f>
        <v>0</v>
      </c>
      <c r="DK8">
        <f aca="true" t="shared" si="22" ref="DK8:DT30">IF(DK$5&gt;=$B8,1,0)+IF(DK$5&gt;=$C8,1,0)+IF(DK$5&gt;=$D8,-2,0)</f>
        <v>0</v>
      </c>
      <c r="DL8">
        <f t="shared" si="22"/>
        <v>0</v>
      </c>
      <c r="DM8">
        <f t="shared" si="22"/>
        <v>0</v>
      </c>
      <c r="DN8">
        <f t="shared" si="22"/>
        <v>0</v>
      </c>
      <c r="DO8">
        <f t="shared" si="22"/>
        <v>0</v>
      </c>
      <c r="DP8">
        <f t="shared" si="22"/>
        <v>0</v>
      </c>
      <c r="DQ8">
        <f t="shared" si="22"/>
        <v>0</v>
      </c>
      <c r="DR8">
        <f t="shared" si="22"/>
        <v>0</v>
      </c>
      <c r="DS8">
        <f t="shared" si="22"/>
        <v>0</v>
      </c>
      <c r="DT8">
        <f t="shared" si="22"/>
        <v>0</v>
      </c>
      <c r="DU8">
        <f t="shared" si="14"/>
        <v>0</v>
      </c>
      <c r="DV8">
        <f t="shared" si="14"/>
        <v>0</v>
      </c>
      <c r="DW8">
        <f t="shared" si="14"/>
        <v>0</v>
      </c>
      <c r="DX8">
        <f t="shared" si="14"/>
        <v>0</v>
      </c>
      <c r="DY8">
        <f t="shared" si="14"/>
        <v>0</v>
      </c>
      <c r="DZ8">
        <f t="shared" si="14"/>
        <v>0</v>
      </c>
      <c r="EA8">
        <f t="shared" si="14"/>
        <v>0</v>
      </c>
      <c r="EB8">
        <f t="shared" si="14"/>
        <v>0</v>
      </c>
      <c r="EC8">
        <f t="shared" si="14"/>
        <v>0</v>
      </c>
      <c r="ED8">
        <f t="shared" si="14"/>
        <v>0</v>
      </c>
      <c r="EE8">
        <f t="shared" si="14"/>
        <v>0</v>
      </c>
      <c r="EF8">
        <f t="shared" si="14"/>
        <v>0</v>
      </c>
      <c r="EG8">
        <f t="shared" si="14"/>
        <v>0</v>
      </c>
      <c r="EH8">
        <f t="shared" si="14"/>
        <v>0</v>
      </c>
      <c r="EI8">
        <f t="shared" si="14"/>
        <v>0</v>
      </c>
      <c r="EJ8">
        <f t="shared" si="14"/>
        <v>0</v>
      </c>
      <c r="EK8">
        <f t="shared" si="14"/>
        <v>0</v>
      </c>
      <c r="EL8">
        <f t="shared" si="14"/>
        <v>0</v>
      </c>
      <c r="EM8">
        <f t="shared" si="14"/>
        <v>0</v>
      </c>
      <c r="EN8">
        <f t="shared" si="14"/>
        <v>0</v>
      </c>
      <c r="EO8">
        <f t="shared" si="14"/>
        <v>0</v>
      </c>
      <c r="EP8">
        <f t="shared" si="14"/>
        <v>0</v>
      </c>
      <c r="EQ8">
        <f t="shared" si="14"/>
        <v>0</v>
      </c>
      <c r="ER8">
        <f t="shared" si="14"/>
        <v>0</v>
      </c>
      <c r="ES8">
        <f t="shared" si="14"/>
        <v>0</v>
      </c>
      <c r="ET8">
        <f t="shared" si="14"/>
        <v>0</v>
      </c>
      <c r="EU8">
        <f t="shared" si="14"/>
        <v>0</v>
      </c>
      <c r="EV8">
        <f t="shared" si="14"/>
        <v>0</v>
      </c>
      <c r="EW8">
        <f t="shared" si="14"/>
        <v>0</v>
      </c>
      <c r="EX8">
        <f t="shared" si="14"/>
        <v>0</v>
      </c>
      <c r="EY8">
        <f t="shared" si="15"/>
        <v>0</v>
      </c>
      <c r="EZ8">
        <f t="shared" si="15"/>
        <v>0</v>
      </c>
      <c r="FA8">
        <f t="shared" si="15"/>
        <v>0</v>
      </c>
      <c r="FB8">
        <f t="shared" si="15"/>
        <v>0</v>
      </c>
      <c r="FC8">
        <f t="shared" si="15"/>
        <v>0</v>
      </c>
      <c r="FD8">
        <f t="shared" si="15"/>
        <v>0</v>
      </c>
      <c r="FE8">
        <f t="shared" si="15"/>
        <v>0</v>
      </c>
      <c r="FF8">
        <f t="shared" si="15"/>
        <v>0</v>
      </c>
      <c r="FG8">
        <f t="shared" si="15"/>
        <v>0</v>
      </c>
      <c r="FH8">
        <f t="shared" si="15"/>
        <v>0</v>
      </c>
      <c r="FI8">
        <f t="shared" si="15"/>
        <v>0</v>
      </c>
      <c r="FJ8">
        <f t="shared" si="15"/>
        <v>0</v>
      </c>
      <c r="FK8">
        <f t="shared" si="15"/>
        <v>0</v>
      </c>
      <c r="FL8">
        <f t="shared" si="15"/>
        <v>0</v>
      </c>
      <c r="FM8">
        <f t="shared" si="15"/>
        <v>0</v>
      </c>
      <c r="FN8">
        <f t="shared" si="15"/>
        <v>0</v>
      </c>
      <c r="FO8">
        <f t="shared" si="16"/>
        <v>0</v>
      </c>
      <c r="FP8">
        <f t="shared" si="16"/>
        <v>0</v>
      </c>
      <c r="FQ8">
        <f t="shared" si="16"/>
        <v>0</v>
      </c>
      <c r="FR8">
        <f t="shared" si="16"/>
        <v>0</v>
      </c>
      <c r="FS8">
        <f t="shared" si="16"/>
        <v>0</v>
      </c>
      <c r="FT8">
        <f t="shared" si="16"/>
        <v>0</v>
      </c>
      <c r="FU8">
        <f t="shared" si="16"/>
        <v>0</v>
      </c>
      <c r="FV8">
        <f t="shared" si="16"/>
        <v>0</v>
      </c>
      <c r="FW8">
        <f t="shared" si="16"/>
        <v>0</v>
      </c>
      <c r="FX8">
        <f t="shared" si="16"/>
        <v>0</v>
      </c>
      <c r="FY8">
        <f t="shared" si="16"/>
        <v>0</v>
      </c>
      <c r="FZ8">
        <f t="shared" si="16"/>
        <v>0</v>
      </c>
      <c r="GA8">
        <f t="shared" si="16"/>
        <v>0</v>
      </c>
      <c r="GB8">
        <f t="shared" si="16"/>
        <v>0</v>
      </c>
      <c r="GC8">
        <f t="shared" si="16"/>
        <v>0</v>
      </c>
      <c r="GD8">
        <f t="shared" si="17"/>
        <v>0</v>
      </c>
      <c r="GE8">
        <f t="shared" si="17"/>
        <v>0</v>
      </c>
      <c r="GF8">
        <f t="shared" si="17"/>
        <v>0</v>
      </c>
      <c r="GG8">
        <f t="shared" si="17"/>
        <v>0</v>
      </c>
      <c r="GH8">
        <f t="shared" si="17"/>
        <v>0</v>
      </c>
      <c r="GI8">
        <f t="shared" si="17"/>
        <v>0</v>
      </c>
      <c r="GJ8">
        <f t="shared" si="17"/>
        <v>0</v>
      </c>
      <c r="GK8">
        <f t="shared" si="17"/>
        <v>0</v>
      </c>
      <c r="GL8">
        <f t="shared" si="17"/>
        <v>0</v>
      </c>
      <c r="GM8">
        <f t="shared" si="17"/>
        <v>0</v>
      </c>
      <c r="GN8">
        <f t="shared" si="17"/>
        <v>0</v>
      </c>
      <c r="GO8">
        <f t="shared" si="17"/>
        <v>0</v>
      </c>
      <c r="GP8">
        <f t="shared" si="17"/>
        <v>0</v>
      </c>
      <c r="GQ8">
        <f t="shared" si="17"/>
        <v>0</v>
      </c>
      <c r="GR8">
        <f t="shared" si="17"/>
        <v>0</v>
      </c>
      <c r="GS8">
        <f t="shared" si="17"/>
        <v>0</v>
      </c>
      <c r="GT8">
        <f t="shared" si="17"/>
        <v>0</v>
      </c>
      <c r="GU8">
        <f t="shared" si="17"/>
        <v>0</v>
      </c>
      <c r="GV8">
        <f t="shared" si="17"/>
        <v>0</v>
      </c>
      <c r="GW8">
        <f t="shared" si="17"/>
        <v>0</v>
      </c>
      <c r="GX8">
        <f t="shared" si="17"/>
        <v>0</v>
      </c>
      <c r="GY8">
        <f t="shared" si="17"/>
        <v>0</v>
      </c>
      <c r="GZ8">
        <f t="shared" si="17"/>
        <v>0</v>
      </c>
      <c r="HA8">
        <f t="shared" si="17"/>
        <v>0</v>
      </c>
      <c r="HB8">
        <f t="shared" si="17"/>
        <v>0</v>
      </c>
      <c r="HC8">
        <f t="shared" si="17"/>
        <v>0</v>
      </c>
      <c r="HD8">
        <f t="shared" si="17"/>
        <v>0</v>
      </c>
      <c r="HE8">
        <f t="shared" si="17"/>
        <v>0</v>
      </c>
      <c r="HF8">
        <f t="shared" si="17"/>
        <v>0</v>
      </c>
      <c r="HG8">
        <f t="shared" si="17"/>
        <v>0</v>
      </c>
      <c r="HH8">
        <f t="shared" si="18"/>
        <v>0</v>
      </c>
      <c r="HI8">
        <f t="shared" si="18"/>
        <v>0</v>
      </c>
      <c r="HJ8">
        <f t="shared" si="18"/>
        <v>0</v>
      </c>
      <c r="HK8">
        <f t="shared" si="18"/>
        <v>0</v>
      </c>
      <c r="HL8">
        <f t="shared" si="18"/>
        <v>0</v>
      </c>
      <c r="HM8">
        <f t="shared" si="18"/>
        <v>0</v>
      </c>
      <c r="HN8">
        <f t="shared" si="18"/>
        <v>0</v>
      </c>
      <c r="HO8">
        <f t="shared" si="18"/>
        <v>0</v>
      </c>
      <c r="HP8">
        <f t="shared" si="18"/>
        <v>0</v>
      </c>
      <c r="HQ8">
        <f t="shared" si="18"/>
        <v>0</v>
      </c>
      <c r="HR8">
        <f t="shared" si="18"/>
        <v>0</v>
      </c>
      <c r="HS8">
        <f t="shared" si="18"/>
        <v>0</v>
      </c>
      <c r="HT8">
        <f t="shared" si="18"/>
        <v>0</v>
      </c>
      <c r="HU8">
        <f t="shared" si="18"/>
        <v>0</v>
      </c>
      <c r="HV8">
        <f t="shared" si="18"/>
        <v>0</v>
      </c>
      <c r="HW8">
        <f t="shared" si="18"/>
        <v>0</v>
      </c>
      <c r="HX8">
        <f t="shared" si="18"/>
        <v>0</v>
      </c>
      <c r="HY8">
        <f t="shared" si="18"/>
        <v>0</v>
      </c>
      <c r="HZ8">
        <f t="shared" si="18"/>
        <v>0</v>
      </c>
      <c r="IA8">
        <f t="shared" si="18"/>
        <v>0</v>
      </c>
      <c r="IB8">
        <f t="shared" si="18"/>
        <v>0</v>
      </c>
      <c r="IC8">
        <f t="shared" si="18"/>
        <v>0</v>
      </c>
      <c r="ID8">
        <f t="shared" si="18"/>
        <v>0</v>
      </c>
      <c r="IE8">
        <f t="shared" si="18"/>
        <v>0</v>
      </c>
      <c r="IF8">
        <f t="shared" si="18"/>
        <v>0</v>
      </c>
      <c r="IG8">
        <f t="shared" si="18"/>
        <v>0</v>
      </c>
      <c r="IH8">
        <f t="shared" si="18"/>
        <v>0</v>
      </c>
      <c r="II8">
        <f t="shared" si="18"/>
        <v>0</v>
      </c>
      <c r="IJ8">
        <f t="shared" si="18"/>
        <v>0</v>
      </c>
      <c r="IK8">
        <f t="shared" si="18"/>
        <v>0</v>
      </c>
      <c r="IL8" s="16">
        <f>IF(AND(SUM(F8:IK8)&gt;0,SUM(F9:IK9)=0),A8,"")</f>
      </c>
    </row>
    <row r="9" spans="1:246" ht="13.5">
      <c r="A9">
        <f t="shared" si="20"/>
        <v>4</v>
      </c>
      <c r="B9" s="1">
        <f>'待ち行列'!C7</f>
        <v>65</v>
      </c>
      <c r="C9">
        <f t="shared" si="21"/>
        <v>65</v>
      </c>
      <c r="D9">
        <f>C9+'待ち行列'!D7</f>
        <v>78</v>
      </c>
      <c r="E9">
        <f t="shared" si="19"/>
        <v>0</v>
      </c>
      <c r="F9">
        <f>IF(F$5&gt;=$B9,1,0)+IF(F$5&gt;=$C9,1,0)+IF(F$5&gt;=$D9,-2,0)</f>
        <v>0</v>
      </c>
      <c r="G9">
        <f t="shared" si="7"/>
        <v>0</v>
      </c>
      <c r="H9">
        <f t="shared" si="7"/>
        <v>0</v>
      </c>
      <c r="I9">
        <f t="shared" si="7"/>
        <v>0</v>
      </c>
      <c r="J9">
        <f t="shared" si="7"/>
        <v>0</v>
      </c>
      <c r="K9">
        <f t="shared" si="7"/>
        <v>0</v>
      </c>
      <c r="L9">
        <f t="shared" si="7"/>
        <v>0</v>
      </c>
      <c r="M9">
        <f t="shared" si="7"/>
        <v>0</v>
      </c>
      <c r="N9">
        <f t="shared" si="7"/>
        <v>0</v>
      </c>
      <c r="O9">
        <f t="shared" si="7"/>
        <v>0</v>
      </c>
      <c r="P9">
        <f t="shared" si="7"/>
        <v>0</v>
      </c>
      <c r="Q9">
        <f t="shared" si="7"/>
        <v>0</v>
      </c>
      <c r="R9">
        <f t="shared" si="7"/>
        <v>0</v>
      </c>
      <c r="S9">
        <f t="shared" si="7"/>
        <v>0</v>
      </c>
      <c r="T9">
        <f t="shared" si="7"/>
        <v>0</v>
      </c>
      <c r="U9">
        <f t="shared" si="7"/>
        <v>0</v>
      </c>
      <c r="V9">
        <f t="shared" si="7"/>
        <v>0</v>
      </c>
      <c r="W9">
        <f t="shared" si="8"/>
        <v>0</v>
      </c>
      <c r="X9">
        <f t="shared" si="8"/>
        <v>0</v>
      </c>
      <c r="Y9">
        <f t="shared" si="8"/>
        <v>0</v>
      </c>
      <c r="Z9">
        <f t="shared" si="8"/>
        <v>0</v>
      </c>
      <c r="AA9">
        <f t="shared" si="8"/>
        <v>0</v>
      </c>
      <c r="AB9">
        <f t="shared" si="8"/>
        <v>0</v>
      </c>
      <c r="AC9">
        <f t="shared" si="8"/>
        <v>0</v>
      </c>
      <c r="AD9">
        <f t="shared" si="8"/>
        <v>0</v>
      </c>
      <c r="AE9">
        <f t="shared" si="8"/>
        <v>0</v>
      </c>
      <c r="AF9">
        <f t="shared" si="8"/>
        <v>0</v>
      </c>
      <c r="AG9">
        <f t="shared" si="8"/>
        <v>0</v>
      </c>
      <c r="AH9">
        <f t="shared" si="8"/>
        <v>0</v>
      </c>
      <c r="AI9">
        <f t="shared" si="8"/>
        <v>0</v>
      </c>
      <c r="AJ9">
        <f t="shared" si="8"/>
        <v>0</v>
      </c>
      <c r="AK9">
        <f t="shared" si="8"/>
        <v>0</v>
      </c>
      <c r="AL9">
        <f t="shared" si="8"/>
        <v>0</v>
      </c>
      <c r="AM9">
        <f t="shared" si="9"/>
        <v>0</v>
      </c>
      <c r="AN9">
        <f t="shared" si="9"/>
        <v>0</v>
      </c>
      <c r="AO9">
        <f t="shared" si="9"/>
        <v>0</v>
      </c>
      <c r="AP9">
        <f t="shared" si="9"/>
        <v>0</v>
      </c>
      <c r="AQ9">
        <f t="shared" si="9"/>
        <v>0</v>
      </c>
      <c r="AR9">
        <f t="shared" si="9"/>
        <v>0</v>
      </c>
      <c r="AS9">
        <f t="shared" si="9"/>
        <v>0</v>
      </c>
      <c r="AT9">
        <f t="shared" si="9"/>
        <v>0</v>
      </c>
      <c r="AU9">
        <f t="shared" si="9"/>
        <v>0</v>
      </c>
      <c r="AV9">
        <f t="shared" si="9"/>
        <v>0</v>
      </c>
      <c r="AW9">
        <f t="shared" si="9"/>
        <v>0</v>
      </c>
      <c r="AX9">
        <f t="shared" si="9"/>
        <v>0</v>
      </c>
      <c r="AY9">
        <f t="shared" si="9"/>
        <v>0</v>
      </c>
      <c r="AZ9">
        <f t="shared" si="9"/>
        <v>0</v>
      </c>
      <c r="BA9">
        <f t="shared" si="9"/>
        <v>0</v>
      </c>
      <c r="BB9">
        <f t="shared" si="9"/>
        <v>0</v>
      </c>
      <c r="BC9">
        <f aca="true" t="shared" si="23" ref="BC9:BR28">IF(BC$5&gt;=$B9,1,0)+IF(BC$5&gt;=$C9,1,0)+IF(BC$5&gt;=$D9,-2,0)</f>
        <v>0</v>
      </c>
      <c r="BD9">
        <f t="shared" si="23"/>
        <v>0</v>
      </c>
      <c r="BE9">
        <f t="shared" si="23"/>
        <v>0</v>
      </c>
      <c r="BF9">
        <f t="shared" si="23"/>
        <v>0</v>
      </c>
      <c r="BG9">
        <f t="shared" si="23"/>
        <v>0</v>
      </c>
      <c r="BH9">
        <f t="shared" si="23"/>
        <v>0</v>
      </c>
      <c r="BI9">
        <f t="shared" si="23"/>
        <v>0</v>
      </c>
      <c r="BJ9">
        <f t="shared" si="23"/>
        <v>0</v>
      </c>
      <c r="BK9">
        <f t="shared" si="23"/>
        <v>0</v>
      </c>
      <c r="BL9">
        <f t="shared" si="23"/>
        <v>0</v>
      </c>
      <c r="BM9">
        <f t="shared" si="23"/>
        <v>0</v>
      </c>
      <c r="BN9">
        <f aca="true" t="shared" si="24" ref="BN9:CC25">IF(BN$5&gt;=$B9,1,0)+IF(BN$5&gt;=$C9,1,0)+IF(BN$5&gt;=$D9,-2,0)</f>
        <v>0</v>
      </c>
      <c r="BO9">
        <f t="shared" si="24"/>
        <v>0</v>
      </c>
      <c r="BP9">
        <f t="shared" si="24"/>
        <v>0</v>
      </c>
      <c r="BQ9">
        <f t="shared" si="24"/>
        <v>0</v>
      </c>
      <c r="BR9">
        <f t="shared" si="24"/>
        <v>2</v>
      </c>
      <c r="BS9">
        <f t="shared" si="24"/>
        <v>2</v>
      </c>
      <c r="BT9">
        <f t="shared" si="24"/>
        <v>2</v>
      </c>
      <c r="BU9">
        <f t="shared" si="24"/>
        <v>2</v>
      </c>
      <c r="BV9">
        <f t="shared" si="24"/>
        <v>2</v>
      </c>
      <c r="BW9">
        <f t="shared" si="24"/>
        <v>2</v>
      </c>
      <c r="BX9">
        <f t="shared" si="24"/>
        <v>2</v>
      </c>
      <c r="BY9">
        <f t="shared" si="24"/>
        <v>2</v>
      </c>
      <c r="BZ9">
        <f t="shared" si="24"/>
        <v>2</v>
      </c>
      <c r="CA9">
        <f t="shared" si="24"/>
        <v>2</v>
      </c>
      <c r="CB9">
        <f t="shared" si="24"/>
        <v>2</v>
      </c>
      <c r="CC9">
        <f t="shared" si="24"/>
        <v>2</v>
      </c>
      <c r="CD9">
        <f aca="true" t="shared" si="25" ref="CD9:CS25">IF(CD$5&gt;=$B9,1,0)+IF(CD$5&gt;=$C9,1,0)+IF(CD$5&gt;=$D9,-2,0)</f>
        <v>2</v>
      </c>
      <c r="CE9">
        <f t="shared" si="25"/>
        <v>0</v>
      </c>
      <c r="CF9">
        <f t="shared" si="25"/>
        <v>0</v>
      </c>
      <c r="CG9">
        <f t="shared" si="25"/>
        <v>0</v>
      </c>
      <c r="CH9">
        <f t="shared" si="25"/>
        <v>0</v>
      </c>
      <c r="CI9">
        <f t="shared" si="25"/>
        <v>0</v>
      </c>
      <c r="CJ9">
        <f t="shared" si="25"/>
        <v>0</v>
      </c>
      <c r="CK9">
        <f t="shared" si="25"/>
        <v>0</v>
      </c>
      <c r="CL9">
        <f t="shared" si="25"/>
        <v>0</v>
      </c>
      <c r="CM9">
        <f t="shared" si="25"/>
        <v>0</v>
      </c>
      <c r="CN9">
        <f t="shared" si="25"/>
        <v>0</v>
      </c>
      <c r="CO9">
        <f t="shared" si="25"/>
        <v>0</v>
      </c>
      <c r="CP9">
        <f t="shared" si="25"/>
        <v>0</v>
      </c>
      <c r="CQ9">
        <f>IF(CQ$5&gt;=$B9,1,0)+IF(CQ$5&gt;=$C9,1,0)+IF(CQ$5&gt;=$D9,-2,0)</f>
        <v>0</v>
      </c>
      <c r="CR9">
        <f>IF(CR$5&gt;=$B9,1,0)+IF(CR$5&gt;=$C9,1,0)+IF(CR$5&gt;=$D9,-2,0)</f>
        <v>0</v>
      </c>
      <c r="CS9">
        <f>IF(CS$5&gt;=$B9,1,0)+IF(CS$5&gt;=$C9,1,0)+IF(CS$5&gt;=$D9,-2,0)</f>
        <v>0</v>
      </c>
      <c r="CT9">
        <f>IF(CT$5&gt;=$B9,1,0)+IF(CT$5&gt;=$C9,1,0)+IF(CT$5&gt;=$D9,-2,0)</f>
        <v>0</v>
      </c>
      <c r="CU9">
        <f>IF(CU$5&gt;=$B9,1,0)+IF(CU$5&gt;=$C9,1,0)+IF(CU$5&gt;=$D9,-2,0)</f>
        <v>0</v>
      </c>
      <c r="CV9">
        <f>IF(CV$5&gt;=$B9,1,0)+IF(CV$5&gt;=$C9,1,0)+IF(CV$5&gt;=$D9,-2,0)</f>
        <v>0</v>
      </c>
      <c r="CW9">
        <f>IF(CW$5&gt;=$B9,1,0)+IF(CW$5&gt;=$C9,1,0)+IF(CW$5&gt;=$D9,-2,0)</f>
        <v>0</v>
      </c>
      <c r="CX9">
        <f>IF(CX$5&gt;=$B9,1,0)+IF(CX$5&gt;=$C9,1,0)+IF(CX$5&gt;=$D9,-2,0)</f>
        <v>0</v>
      </c>
      <c r="CY9">
        <f>IF(CY$5&gt;=$B9,1,0)+IF(CY$5&gt;=$C9,1,0)+IF(CY$5&gt;=$D9,-2,0)</f>
        <v>0</v>
      </c>
      <c r="CZ9">
        <f>IF(CZ$5&gt;=$B9,1,0)+IF(CZ$5&gt;=$C9,1,0)+IF(CZ$5&gt;=$D9,-2,0)</f>
        <v>0</v>
      </c>
      <c r="DA9">
        <f>IF(DA$5&gt;=$B9,1,0)+IF(DA$5&gt;=$C9,1,0)+IF(DA$5&gt;=$D9,-2,0)</f>
        <v>0</v>
      </c>
      <c r="DB9">
        <f>IF(DB$5&gt;=$B9,1,0)+IF(DB$5&gt;=$C9,1,0)+IF(DB$5&gt;=$D9,-2,0)</f>
        <v>0</v>
      </c>
      <c r="DC9">
        <f>IF(DC$5&gt;=$B9,1,0)+IF(DC$5&gt;=$C9,1,0)+IF(DC$5&gt;=$D9,-2,0)</f>
        <v>0</v>
      </c>
      <c r="DD9">
        <f>IF(DD$5&gt;=$B9,1,0)+IF(DD$5&gt;=$C9,1,0)+IF(DD$5&gt;=$D9,-2,0)</f>
        <v>0</v>
      </c>
      <c r="DE9">
        <f>IF(DE$5&gt;=$B9,1,0)+IF(DE$5&gt;=$C9,1,0)+IF(DE$5&gt;=$D9,-2,0)</f>
        <v>0</v>
      </c>
      <c r="DF9">
        <f>IF(DF$5&gt;=$B9,1,0)+IF(DF$5&gt;=$C9,1,0)+IF(DF$5&gt;=$D9,-2,0)</f>
        <v>0</v>
      </c>
      <c r="DG9">
        <f>IF(DG$5&gt;=$B9,1,0)+IF(DG$5&gt;=$C9,1,0)+IF(DG$5&gt;=$D9,-2,0)</f>
        <v>0</v>
      </c>
      <c r="DH9">
        <f aca="true" t="shared" si="26" ref="DH9:DJ30">IF(DH$5&gt;=$B9,1,0)+IF(DH$5&gt;=$C9,1,0)+IF(DH$5&gt;=$D9,-2,0)</f>
        <v>0</v>
      </c>
      <c r="DI9">
        <f t="shared" si="26"/>
        <v>0</v>
      </c>
      <c r="DJ9">
        <f t="shared" si="26"/>
        <v>0</v>
      </c>
      <c r="DK9">
        <f t="shared" si="22"/>
        <v>0</v>
      </c>
      <c r="DL9">
        <f t="shared" si="22"/>
        <v>0</v>
      </c>
      <c r="DM9">
        <f t="shared" si="22"/>
        <v>0</v>
      </c>
      <c r="DN9">
        <f t="shared" si="22"/>
        <v>0</v>
      </c>
      <c r="DO9">
        <f t="shared" si="22"/>
        <v>0</v>
      </c>
      <c r="DP9">
        <f t="shared" si="22"/>
        <v>0</v>
      </c>
      <c r="DQ9">
        <f t="shared" si="22"/>
        <v>0</v>
      </c>
      <c r="DR9">
        <f t="shared" si="22"/>
        <v>0</v>
      </c>
      <c r="DS9">
        <f t="shared" si="22"/>
        <v>0</v>
      </c>
      <c r="DT9">
        <f t="shared" si="22"/>
        <v>0</v>
      </c>
      <c r="DU9">
        <f t="shared" si="14"/>
        <v>0</v>
      </c>
      <c r="DV9">
        <f t="shared" si="14"/>
        <v>0</v>
      </c>
      <c r="DW9">
        <f t="shared" si="14"/>
        <v>0</v>
      </c>
      <c r="DX9">
        <f t="shared" si="14"/>
        <v>0</v>
      </c>
      <c r="DY9">
        <f t="shared" si="14"/>
        <v>0</v>
      </c>
      <c r="DZ9">
        <f t="shared" si="14"/>
        <v>0</v>
      </c>
      <c r="EA9">
        <f t="shared" si="14"/>
        <v>0</v>
      </c>
      <c r="EB9">
        <f t="shared" si="14"/>
        <v>0</v>
      </c>
      <c r="EC9">
        <f t="shared" si="14"/>
        <v>0</v>
      </c>
      <c r="ED9">
        <f t="shared" si="14"/>
        <v>0</v>
      </c>
      <c r="EE9">
        <f t="shared" si="14"/>
        <v>0</v>
      </c>
      <c r="EF9">
        <f t="shared" si="14"/>
        <v>0</v>
      </c>
      <c r="EG9">
        <f t="shared" si="14"/>
        <v>0</v>
      </c>
      <c r="EH9">
        <f t="shared" si="14"/>
        <v>0</v>
      </c>
      <c r="EI9">
        <f t="shared" si="14"/>
        <v>0</v>
      </c>
      <c r="EJ9">
        <f t="shared" si="14"/>
        <v>0</v>
      </c>
      <c r="EK9">
        <f t="shared" si="14"/>
        <v>0</v>
      </c>
      <c r="EL9">
        <f t="shared" si="14"/>
        <v>0</v>
      </c>
      <c r="EM9">
        <f t="shared" si="14"/>
        <v>0</v>
      </c>
      <c r="EN9">
        <f t="shared" si="14"/>
        <v>0</v>
      </c>
      <c r="EO9">
        <f t="shared" si="14"/>
        <v>0</v>
      </c>
      <c r="EP9">
        <f t="shared" si="14"/>
        <v>0</v>
      </c>
      <c r="EQ9">
        <f t="shared" si="14"/>
        <v>0</v>
      </c>
      <c r="ER9">
        <f t="shared" si="14"/>
        <v>0</v>
      </c>
      <c r="ES9">
        <f t="shared" si="14"/>
        <v>0</v>
      </c>
      <c r="ET9">
        <f t="shared" si="14"/>
        <v>0</v>
      </c>
      <c r="EU9">
        <f t="shared" si="14"/>
        <v>0</v>
      </c>
      <c r="EV9">
        <f t="shared" si="14"/>
        <v>0</v>
      </c>
      <c r="EW9">
        <f t="shared" si="14"/>
        <v>0</v>
      </c>
      <c r="EX9">
        <f t="shared" si="14"/>
        <v>0</v>
      </c>
      <c r="EY9">
        <f t="shared" si="15"/>
        <v>0</v>
      </c>
      <c r="EZ9">
        <f t="shared" si="15"/>
        <v>0</v>
      </c>
      <c r="FA9">
        <f t="shared" si="15"/>
        <v>0</v>
      </c>
      <c r="FB9">
        <f t="shared" si="15"/>
        <v>0</v>
      </c>
      <c r="FC9">
        <f t="shared" si="15"/>
        <v>0</v>
      </c>
      <c r="FD9">
        <f t="shared" si="15"/>
        <v>0</v>
      </c>
      <c r="FE9">
        <f t="shared" si="15"/>
        <v>0</v>
      </c>
      <c r="FF9">
        <f t="shared" si="15"/>
        <v>0</v>
      </c>
      <c r="FG9">
        <f t="shared" si="15"/>
        <v>0</v>
      </c>
      <c r="FH9">
        <f t="shared" si="15"/>
        <v>0</v>
      </c>
      <c r="FI9">
        <f t="shared" si="15"/>
        <v>0</v>
      </c>
      <c r="FJ9">
        <f t="shared" si="15"/>
        <v>0</v>
      </c>
      <c r="FK9">
        <f t="shared" si="15"/>
        <v>0</v>
      </c>
      <c r="FL9">
        <f t="shared" si="15"/>
        <v>0</v>
      </c>
      <c r="FM9">
        <f t="shared" si="15"/>
        <v>0</v>
      </c>
      <c r="FN9">
        <f t="shared" si="15"/>
        <v>0</v>
      </c>
      <c r="FO9">
        <f t="shared" si="16"/>
        <v>0</v>
      </c>
      <c r="FP9">
        <f t="shared" si="16"/>
        <v>0</v>
      </c>
      <c r="FQ9">
        <f t="shared" si="16"/>
        <v>0</v>
      </c>
      <c r="FR9">
        <f t="shared" si="16"/>
        <v>0</v>
      </c>
      <c r="FS9">
        <f t="shared" si="16"/>
        <v>0</v>
      </c>
      <c r="FT9">
        <f t="shared" si="16"/>
        <v>0</v>
      </c>
      <c r="FU9">
        <f t="shared" si="16"/>
        <v>0</v>
      </c>
      <c r="FV9">
        <f t="shared" si="16"/>
        <v>0</v>
      </c>
      <c r="FW9">
        <f t="shared" si="16"/>
        <v>0</v>
      </c>
      <c r="FX9">
        <f t="shared" si="16"/>
        <v>0</v>
      </c>
      <c r="FY9">
        <f t="shared" si="16"/>
        <v>0</v>
      </c>
      <c r="FZ9">
        <f t="shared" si="16"/>
        <v>0</v>
      </c>
      <c r="GA9">
        <f t="shared" si="16"/>
        <v>0</v>
      </c>
      <c r="GB9">
        <f t="shared" si="16"/>
        <v>0</v>
      </c>
      <c r="GC9">
        <f t="shared" si="16"/>
        <v>0</v>
      </c>
      <c r="GD9">
        <f t="shared" si="17"/>
        <v>0</v>
      </c>
      <c r="GE9">
        <f t="shared" si="17"/>
        <v>0</v>
      </c>
      <c r="GF9">
        <f t="shared" si="17"/>
        <v>0</v>
      </c>
      <c r="GG9">
        <f t="shared" si="17"/>
        <v>0</v>
      </c>
      <c r="GH9">
        <f t="shared" si="17"/>
        <v>0</v>
      </c>
      <c r="GI9">
        <f t="shared" si="17"/>
        <v>0</v>
      </c>
      <c r="GJ9">
        <f t="shared" si="17"/>
        <v>0</v>
      </c>
      <c r="GK9">
        <f t="shared" si="17"/>
        <v>0</v>
      </c>
      <c r="GL9">
        <f t="shared" si="17"/>
        <v>0</v>
      </c>
      <c r="GM9">
        <f t="shared" si="17"/>
        <v>0</v>
      </c>
      <c r="GN9">
        <f t="shared" si="17"/>
        <v>0</v>
      </c>
      <c r="GO9">
        <f t="shared" si="17"/>
        <v>0</v>
      </c>
      <c r="GP9">
        <f t="shared" si="17"/>
        <v>0</v>
      </c>
      <c r="GQ9">
        <f t="shared" si="17"/>
        <v>0</v>
      </c>
      <c r="GR9">
        <f t="shared" si="17"/>
        <v>0</v>
      </c>
      <c r="GS9">
        <f t="shared" si="17"/>
        <v>0</v>
      </c>
      <c r="GT9">
        <f t="shared" si="17"/>
        <v>0</v>
      </c>
      <c r="GU9">
        <f t="shared" si="17"/>
        <v>0</v>
      </c>
      <c r="GV9">
        <f t="shared" si="17"/>
        <v>0</v>
      </c>
      <c r="GW9">
        <f t="shared" si="17"/>
        <v>0</v>
      </c>
      <c r="GX9">
        <f t="shared" si="17"/>
        <v>0</v>
      </c>
      <c r="GY9">
        <f t="shared" si="17"/>
        <v>0</v>
      </c>
      <c r="GZ9">
        <f t="shared" si="17"/>
        <v>0</v>
      </c>
      <c r="HA9">
        <f t="shared" si="17"/>
        <v>0</v>
      </c>
      <c r="HB9">
        <f t="shared" si="17"/>
        <v>0</v>
      </c>
      <c r="HC9">
        <f t="shared" si="17"/>
        <v>0</v>
      </c>
      <c r="HD9">
        <f t="shared" si="17"/>
        <v>0</v>
      </c>
      <c r="HE9">
        <f t="shared" si="17"/>
        <v>0</v>
      </c>
      <c r="HF9">
        <f t="shared" si="17"/>
        <v>0</v>
      </c>
      <c r="HG9">
        <f t="shared" si="17"/>
        <v>0</v>
      </c>
      <c r="HH9">
        <f t="shared" si="18"/>
        <v>0</v>
      </c>
      <c r="HI9">
        <f t="shared" si="18"/>
        <v>0</v>
      </c>
      <c r="HJ9">
        <f t="shared" si="18"/>
        <v>0</v>
      </c>
      <c r="HK9">
        <f t="shared" si="18"/>
        <v>0</v>
      </c>
      <c r="HL9">
        <f t="shared" si="18"/>
        <v>0</v>
      </c>
      <c r="HM9">
        <f t="shared" si="18"/>
        <v>0</v>
      </c>
      <c r="HN9">
        <f t="shared" si="18"/>
        <v>0</v>
      </c>
      <c r="HO9">
        <f t="shared" si="18"/>
        <v>0</v>
      </c>
      <c r="HP9">
        <f t="shared" si="18"/>
        <v>0</v>
      </c>
      <c r="HQ9">
        <f t="shared" si="18"/>
        <v>0</v>
      </c>
      <c r="HR9">
        <f t="shared" si="18"/>
        <v>0</v>
      </c>
      <c r="HS9">
        <f t="shared" si="18"/>
        <v>0</v>
      </c>
      <c r="HT9">
        <f t="shared" si="18"/>
        <v>0</v>
      </c>
      <c r="HU9">
        <f t="shared" si="18"/>
        <v>0</v>
      </c>
      <c r="HV9">
        <f t="shared" si="18"/>
        <v>0</v>
      </c>
      <c r="HW9">
        <f t="shared" si="18"/>
        <v>0</v>
      </c>
      <c r="HX9">
        <f t="shared" si="18"/>
        <v>0</v>
      </c>
      <c r="HY9">
        <f t="shared" si="18"/>
        <v>0</v>
      </c>
      <c r="HZ9">
        <f t="shared" si="18"/>
        <v>0</v>
      </c>
      <c r="IA9">
        <f t="shared" si="18"/>
        <v>0</v>
      </c>
      <c r="IB9">
        <f t="shared" si="18"/>
        <v>0</v>
      </c>
      <c r="IC9">
        <f t="shared" si="18"/>
        <v>0</v>
      </c>
      <c r="ID9">
        <f t="shared" si="18"/>
        <v>0</v>
      </c>
      <c r="IE9">
        <f t="shared" si="18"/>
        <v>0</v>
      </c>
      <c r="IF9">
        <f t="shared" si="18"/>
        <v>0</v>
      </c>
      <c r="IG9">
        <f t="shared" si="18"/>
        <v>0</v>
      </c>
      <c r="IH9">
        <f t="shared" si="18"/>
        <v>0</v>
      </c>
      <c r="II9">
        <f t="shared" si="18"/>
        <v>0</v>
      </c>
      <c r="IJ9">
        <f t="shared" si="18"/>
        <v>0</v>
      </c>
      <c r="IK9">
        <f t="shared" si="18"/>
        <v>0</v>
      </c>
      <c r="IL9" s="16">
        <f>IF(AND(SUM(F9:IK9)&gt;0,SUM(F10:IK10)=0),A9,"")</f>
      </c>
    </row>
    <row r="10" spans="1:246" ht="13.5">
      <c r="A10">
        <f t="shared" si="20"/>
        <v>5</v>
      </c>
      <c r="B10" s="1">
        <f>'待ち行列'!C8</f>
        <v>77</v>
      </c>
      <c r="C10">
        <f t="shared" si="21"/>
        <v>78</v>
      </c>
      <c r="D10">
        <f>C10+'待ち行列'!D8</f>
        <v>82</v>
      </c>
      <c r="E10">
        <f t="shared" si="19"/>
        <v>1</v>
      </c>
      <c r="F10">
        <f>IF(F$5&gt;=$B10,1,0)+IF(F$5&gt;=$C10,1,0)+IF(F$5&gt;=$D10,-2,0)</f>
        <v>0</v>
      </c>
      <c r="G10">
        <f t="shared" si="7"/>
        <v>0</v>
      </c>
      <c r="H10">
        <f t="shared" si="7"/>
        <v>0</v>
      </c>
      <c r="I10">
        <f t="shared" si="7"/>
        <v>0</v>
      </c>
      <c r="J10">
        <f t="shared" si="7"/>
        <v>0</v>
      </c>
      <c r="K10">
        <f t="shared" si="7"/>
        <v>0</v>
      </c>
      <c r="L10">
        <f t="shared" si="7"/>
        <v>0</v>
      </c>
      <c r="M10">
        <f t="shared" si="7"/>
        <v>0</v>
      </c>
      <c r="N10">
        <f t="shared" si="7"/>
        <v>0</v>
      </c>
      <c r="O10">
        <f t="shared" si="7"/>
        <v>0</v>
      </c>
      <c r="P10">
        <f t="shared" si="7"/>
        <v>0</v>
      </c>
      <c r="Q10">
        <f t="shared" si="7"/>
        <v>0</v>
      </c>
      <c r="R10">
        <f t="shared" si="7"/>
        <v>0</v>
      </c>
      <c r="S10">
        <f t="shared" si="7"/>
        <v>0</v>
      </c>
      <c r="T10">
        <f t="shared" si="7"/>
        <v>0</v>
      </c>
      <c r="U10">
        <f t="shared" si="7"/>
        <v>0</v>
      </c>
      <c r="V10">
        <f t="shared" si="7"/>
        <v>0</v>
      </c>
      <c r="W10">
        <f t="shared" si="8"/>
        <v>0</v>
      </c>
      <c r="X10">
        <f t="shared" si="8"/>
        <v>0</v>
      </c>
      <c r="Y10">
        <f t="shared" si="8"/>
        <v>0</v>
      </c>
      <c r="Z10">
        <f t="shared" si="8"/>
        <v>0</v>
      </c>
      <c r="AA10">
        <f t="shared" si="8"/>
        <v>0</v>
      </c>
      <c r="AB10">
        <f t="shared" si="8"/>
        <v>0</v>
      </c>
      <c r="AC10">
        <f t="shared" si="8"/>
        <v>0</v>
      </c>
      <c r="AD10">
        <f t="shared" si="8"/>
        <v>0</v>
      </c>
      <c r="AE10">
        <f t="shared" si="8"/>
        <v>0</v>
      </c>
      <c r="AF10">
        <f t="shared" si="8"/>
        <v>0</v>
      </c>
      <c r="AG10">
        <f t="shared" si="8"/>
        <v>0</v>
      </c>
      <c r="AH10">
        <f t="shared" si="8"/>
        <v>0</v>
      </c>
      <c r="AI10">
        <f t="shared" si="8"/>
        <v>0</v>
      </c>
      <c r="AJ10">
        <f t="shared" si="8"/>
        <v>0</v>
      </c>
      <c r="AK10">
        <f t="shared" si="8"/>
        <v>0</v>
      </c>
      <c r="AL10">
        <f t="shared" si="8"/>
        <v>0</v>
      </c>
      <c r="AM10">
        <f t="shared" si="9"/>
        <v>0</v>
      </c>
      <c r="AN10">
        <f t="shared" si="9"/>
        <v>0</v>
      </c>
      <c r="AO10">
        <f t="shared" si="9"/>
        <v>0</v>
      </c>
      <c r="AP10">
        <f t="shared" si="9"/>
        <v>0</v>
      </c>
      <c r="AQ10">
        <f t="shared" si="9"/>
        <v>0</v>
      </c>
      <c r="AR10">
        <f t="shared" si="9"/>
        <v>0</v>
      </c>
      <c r="AS10">
        <f t="shared" si="9"/>
        <v>0</v>
      </c>
      <c r="AT10">
        <f t="shared" si="9"/>
        <v>0</v>
      </c>
      <c r="AU10">
        <f t="shared" si="9"/>
        <v>0</v>
      </c>
      <c r="AV10">
        <f t="shared" si="9"/>
        <v>0</v>
      </c>
      <c r="AW10">
        <f t="shared" si="9"/>
        <v>0</v>
      </c>
      <c r="AX10">
        <f t="shared" si="9"/>
        <v>0</v>
      </c>
      <c r="AY10">
        <f t="shared" si="9"/>
        <v>0</v>
      </c>
      <c r="AZ10">
        <f t="shared" si="9"/>
        <v>0</v>
      </c>
      <c r="BA10">
        <f t="shared" si="9"/>
        <v>0</v>
      </c>
      <c r="BB10">
        <f t="shared" si="9"/>
        <v>0</v>
      </c>
      <c r="BC10">
        <f t="shared" si="23"/>
        <v>0</v>
      </c>
      <c r="BD10">
        <f t="shared" si="23"/>
        <v>0</v>
      </c>
      <c r="BE10">
        <f t="shared" si="23"/>
        <v>0</v>
      </c>
      <c r="BF10">
        <f t="shared" si="23"/>
        <v>0</v>
      </c>
      <c r="BG10">
        <f t="shared" si="23"/>
        <v>0</v>
      </c>
      <c r="BH10">
        <f t="shared" si="23"/>
        <v>0</v>
      </c>
      <c r="BI10">
        <f t="shared" si="23"/>
        <v>0</v>
      </c>
      <c r="BJ10">
        <f t="shared" si="23"/>
        <v>0</v>
      </c>
      <c r="BK10">
        <f t="shared" si="23"/>
        <v>0</v>
      </c>
      <c r="BL10">
        <f t="shared" si="23"/>
        <v>0</v>
      </c>
      <c r="BM10">
        <f t="shared" si="23"/>
        <v>0</v>
      </c>
      <c r="BN10">
        <f t="shared" si="24"/>
        <v>0</v>
      </c>
      <c r="BO10">
        <f t="shared" si="24"/>
        <v>0</v>
      </c>
      <c r="BP10">
        <f t="shared" si="24"/>
        <v>0</v>
      </c>
      <c r="BQ10">
        <f t="shared" si="24"/>
        <v>0</v>
      </c>
      <c r="BR10">
        <f t="shared" si="24"/>
        <v>0</v>
      </c>
      <c r="BS10">
        <f t="shared" si="24"/>
        <v>0</v>
      </c>
      <c r="BT10">
        <f t="shared" si="24"/>
        <v>0</v>
      </c>
      <c r="BU10">
        <f t="shared" si="24"/>
        <v>0</v>
      </c>
      <c r="BV10">
        <f t="shared" si="24"/>
        <v>0</v>
      </c>
      <c r="BW10">
        <f t="shared" si="24"/>
        <v>0</v>
      </c>
      <c r="BX10">
        <f t="shared" si="24"/>
        <v>0</v>
      </c>
      <c r="BY10">
        <f t="shared" si="24"/>
        <v>0</v>
      </c>
      <c r="BZ10">
        <f t="shared" si="24"/>
        <v>0</v>
      </c>
      <c r="CA10">
        <f t="shared" si="24"/>
        <v>0</v>
      </c>
      <c r="CB10">
        <f t="shared" si="24"/>
        <v>0</v>
      </c>
      <c r="CC10">
        <f t="shared" si="24"/>
        <v>0</v>
      </c>
      <c r="CD10">
        <f t="shared" si="25"/>
        <v>1</v>
      </c>
      <c r="CE10">
        <f t="shared" si="25"/>
        <v>2</v>
      </c>
      <c r="CF10">
        <f t="shared" si="25"/>
        <v>2</v>
      </c>
      <c r="CG10">
        <f t="shared" si="25"/>
        <v>2</v>
      </c>
      <c r="CH10">
        <f t="shared" si="25"/>
        <v>2</v>
      </c>
      <c r="CI10">
        <f t="shared" si="25"/>
        <v>0</v>
      </c>
      <c r="CJ10">
        <f t="shared" si="25"/>
        <v>0</v>
      </c>
      <c r="CK10">
        <f t="shared" si="25"/>
        <v>0</v>
      </c>
      <c r="CL10">
        <f t="shared" si="25"/>
        <v>0</v>
      </c>
      <c r="CM10">
        <f t="shared" si="25"/>
        <v>0</v>
      </c>
      <c r="CN10">
        <f t="shared" si="25"/>
        <v>0</v>
      </c>
      <c r="CO10">
        <f t="shared" si="25"/>
        <v>0</v>
      </c>
      <c r="CP10">
        <f t="shared" si="25"/>
        <v>0</v>
      </c>
      <c r="CQ10">
        <f>IF(CQ$5&gt;=$B10,1,0)+IF(CQ$5&gt;=$C10,1,0)+IF(CQ$5&gt;=$D10,-2,0)</f>
        <v>0</v>
      </c>
      <c r="CR10">
        <f>IF(CR$5&gt;=$B10,1,0)+IF(CR$5&gt;=$C10,1,0)+IF(CR$5&gt;=$D10,-2,0)</f>
        <v>0</v>
      </c>
      <c r="CS10">
        <f>IF(CS$5&gt;=$B10,1,0)+IF(CS$5&gt;=$C10,1,0)+IF(CS$5&gt;=$D10,-2,0)</f>
        <v>0</v>
      </c>
      <c r="CT10">
        <f>IF(CT$5&gt;=$B10,1,0)+IF(CT$5&gt;=$C10,1,0)+IF(CT$5&gt;=$D10,-2,0)</f>
        <v>0</v>
      </c>
      <c r="CU10">
        <f>IF(CU$5&gt;=$B10,1,0)+IF(CU$5&gt;=$C10,1,0)+IF(CU$5&gt;=$D10,-2,0)</f>
        <v>0</v>
      </c>
      <c r="CV10">
        <f>IF(CV$5&gt;=$B10,1,0)+IF(CV$5&gt;=$C10,1,0)+IF(CV$5&gt;=$D10,-2,0)</f>
        <v>0</v>
      </c>
      <c r="CW10">
        <f>IF(CW$5&gt;=$B10,1,0)+IF(CW$5&gt;=$C10,1,0)+IF(CW$5&gt;=$D10,-2,0)</f>
        <v>0</v>
      </c>
      <c r="CX10">
        <f>IF(CX$5&gt;=$B10,1,0)+IF(CX$5&gt;=$C10,1,0)+IF(CX$5&gt;=$D10,-2,0)</f>
        <v>0</v>
      </c>
      <c r="CY10">
        <f>IF(CY$5&gt;=$B10,1,0)+IF(CY$5&gt;=$C10,1,0)+IF(CY$5&gt;=$D10,-2,0)</f>
        <v>0</v>
      </c>
      <c r="CZ10">
        <f>IF(CZ$5&gt;=$B10,1,0)+IF(CZ$5&gt;=$C10,1,0)+IF(CZ$5&gt;=$D10,-2,0)</f>
        <v>0</v>
      </c>
      <c r="DA10">
        <f>IF(DA$5&gt;=$B10,1,0)+IF(DA$5&gt;=$C10,1,0)+IF(DA$5&gt;=$D10,-2,0)</f>
        <v>0</v>
      </c>
      <c r="DB10">
        <f>IF(DB$5&gt;=$B10,1,0)+IF(DB$5&gt;=$C10,1,0)+IF(DB$5&gt;=$D10,-2,0)</f>
        <v>0</v>
      </c>
      <c r="DC10">
        <f>IF(DC$5&gt;=$B10,1,0)+IF(DC$5&gt;=$C10,1,0)+IF(DC$5&gt;=$D10,-2,0)</f>
        <v>0</v>
      </c>
      <c r="DD10">
        <f>IF(DD$5&gt;=$B10,1,0)+IF(DD$5&gt;=$C10,1,0)+IF(DD$5&gt;=$D10,-2,0)</f>
        <v>0</v>
      </c>
      <c r="DE10">
        <f>IF(DE$5&gt;=$B10,1,0)+IF(DE$5&gt;=$C10,1,0)+IF(DE$5&gt;=$D10,-2,0)</f>
        <v>0</v>
      </c>
      <c r="DF10">
        <f>IF(DF$5&gt;=$B10,1,0)+IF(DF$5&gt;=$C10,1,0)+IF(DF$5&gt;=$D10,-2,0)</f>
        <v>0</v>
      </c>
      <c r="DG10">
        <f>IF(DG$5&gt;=$B10,1,0)+IF(DG$5&gt;=$C10,1,0)+IF(DG$5&gt;=$D10,-2,0)</f>
        <v>0</v>
      </c>
      <c r="DH10">
        <f t="shared" si="26"/>
        <v>0</v>
      </c>
      <c r="DI10">
        <f t="shared" si="26"/>
        <v>0</v>
      </c>
      <c r="DJ10">
        <f t="shared" si="26"/>
        <v>0</v>
      </c>
      <c r="DK10">
        <f t="shared" si="22"/>
        <v>0</v>
      </c>
      <c r="DL10">
        <f t="shared" si="22"/>
        <v>0</v>
      </c>
      <c r="DM10">
        <f t="shared" si="22"/>
        <v>0</v>
      </c>
      <c r="DN10">
        <f t="shared" si="22"/>
        <v>0</v>
      </c>
      <c r="DO10">
        <f t="shared" si="22"/>
        <v>0</v>
      </c>
      <c r="DP10">
        <f t="shared" si="22"/>
        <v>0</v>
      </c>
      <c r="DQ10">
        <f t="shared" si="22"/>
        <v>0</v>
      </c>
      <c r="DR10">
        <f t="shared" si="22"/>
        <v>0</v>
      </c>
      <c r="DS10">
        <f t="shared" si="22"/>
        <v>0</v>
      </c>
      <c r="DT10">
        <f t="shared" si="22"/>
        <v>0</v>
      </c>
      <c r="DU10">
        <f t="shared" si="14"/>
        <v>0</v>
      </c>
      <c r="DV10">
        <f t="shared" si="14"/>
        <v>0</v>
      </c>
      <c r="DW10">
        <f t="shared" si="14"/>
        <v>0</v>
      </c>
      <c r="DX10">
        <f t="shared" si="14"/>
        <v>0</v>
      </c>
      <c r="DY10">
        <f t="shared" si="14"/>
        <v>0</v>
      </c>
      <c r="DZ10">
        <f t="shared" si="14"/>
        <v>0</v>
      </c>
      <c r="EA10">
        <f t="shared" si="14"/>
        <v>0</v>
      </c>
      <c r="EB10">
        <f t="shared" si="14"/>
        <v>0</v>
      </c>
      <c r="EC10">
        <f t="shared" si="14"/>
        <v>0</v>
      </c>
      <c r="ED10">
        <f t="shared" si="14"/>
        <v>0</v>
      </c>
      <c r="EE10">
        <f t="shared" si="14"/>
        <v>0</v>
      </c>
      <c r="EF10">
        <f t="shared" si="14"/>
        <v>0</v>
      </c>
      <c r="EG10">
        <f t="shared" si="14"/>
        <v>0</v>
      </c>
      <c r="EH10">
        <f t="shared" si="14"/>
        <v>0</v>
      </c>
      <c r="EI10">
        <f t="shared" si="14"/>
        <v>0</v>
      </c>
      <c r="EJ10">
        <f t="shared" si="14"/>
        <v>0</v>
      </c>
      <c r="EK10">
        <f t="shared" si="14"/>
        <v>0</v>
      </c>
      <c r="EL10">
        <f t="shared" si="14"/>
        <v>0</v>
      </c>
      <c r="EM10">
        <f t="shared" si="14"/>
        <v>0</v>
      </c>
      <c r="EN10">
        <f t="shared" si="14"/>
        <v>0</v>
      </c>
      <c r="EO10">
        <f t="shared" si="14"/>
        <v>0</v>
      </c>
      <c r="EP10">
        <f t="shared" si="14"/>
        <v>0</v>
      </c>
      <c r="EQ10">
        <f t="shared" si="14"/>
        <v>0</v>
      </c>
      <c r="ER10">
        <f t="shared" si="14"/>
        <v>0</v>
      </c>
      <c r="ES10">
        <f t="shared" si="14"/>
        <v>0</v>
      </c>
      <c r="ET10">
        <f t="shared" si="14"/>
        <v>0</v>
      </c>
      <c r="EU10">
        <f t="shared" si="14"/>
        <v>0</v>
      </c>
      <c r="EV10">
        <f t="shared" si="14"/>
        <v>0</v>
      </c>
      <c r="EW10">
        <f t="shared" si="14"/>
        <v>0</v>
      </c>
      <c r="EX10">
        <f t="shared" si="14"/>
        <v>0</v>
      </c>
      <c r="EY10">
        <f t="shared" si="15"/>
        <v>0</v>
      </c>
      <c r="EZ10">
        <f t="shared" si="15"/>
        <v>0</v>
      </c>
      <c r="FA10">
        <f t="shared" si="15"/>
        <v>0</v>
      </c>
      <c r="FB10">
        <f t="shared" si="15"/>
        <v>0</v>
      </c>
      <c r="FC10">
        <f t="shared" si="15"/>
        <v>0</v>
      </c>
      <c r="FD10">
        <f t="shared" si="15"/>
        <v>0</v>
      </c>
      <c r="FE10">
        <f t="shared" si="15"/>
        <v>0</v>
      </c>
      <c r="FF10">
        <f t="shared" si="15"/>
        <v>0</v>
      </c>
      <c r="FG10">
        <f t="shared" si="15"/>
        <v>0</v>
      </c>
      <c r="FH10">
        <f t="shared" si="15"/>
        <v>0</v>
      </c>
      <c r="FI10">
        <f t="shared" si="15"/>
        <v>0</v>
      </c>
      <c r="FJ10">
        <f t="shared" si="15"/>
        <v>0</v>
      </c>
      <c r="FK10">
        <f t="shared" si="15"/>
        <v>0</v>
      </c>
      <c r="FL10">
        <f t="shared" si="15"/>
        <v>0</v>
      </c>
      <c r="FM10">
        <f t="shared" si="15"/>
        <v>0</v>
      </c>
      <c r="FN10">
        <f t="shared" si="15"/>
        <v>0</v>
      </c>
      <c r="FO10">
        <f t="shared" si="16"/>
        <v>0</v>
      </c>
      <c r="FP10">
        <f t="shared" si="16"/>
        <v>0</v>
      </c>
      <c r="FQ10">
        <f t="shared" si="16"/>
        <v>0</v>
      </c>
      <c r="FR10">
        <f t="shared" si="16"/>
        <v>0</v>
      </c>
      <c r="FS10">
        <f t="shared" si="16"/>
        <v>0</v>
      </c>
      <c r="FT10">
        <f t="shared" si="16"/>
        <v>0</v>
      </c>
      <c r="FU10">
        <f t="shared" si="16"/>
        <v>0</v>
      </c>
      <c r="FV10">
        <f t="shared" si="16"/>
        <v>0</v>
      </c>
      <c r="FW10">
        <f t="shared" si="16"/>
        <v>0</v>
      </c>
      <c r="FX10">
        <f t="shared" si="16"/>
        <v>0</v>
      </c>
      <c r="FY10">
        <f t="shared" si="16"/>
        <v>0</v>
      </c>
      <c r="FZ10">
        <f t="shared" si="16"/>
        <v>0</v>
      </c>
      <c r="GA10">
        <f t="shared" si="16"/>
        <v>0</v>
      </c>
      <c r="GB10">
        <f t="shared" si="16"/>
        <v>0</v>
      </c>
      <c r="GC10">
        <f t="shared" si="16"/>
        <v>0</v>
      </c>
      <c r="GD10">
        <f t="shared" si="17"/>
        <v>0</v>
      </c>
      <c r="GE10">
        <f t="shared" si="17"/>
        <v>0</v>
      </c>
      <c r="GF10">
        <f t="shared" si="17"/>
        <v>0</v>
      </c>
      <c r="GG10">
        <f t="shared" si="17"/>
        <v>0</v>
      </c>
      <c r="GH10">
        <f t="shared" si="17"/>
        <v>0</v>
      </c>
      <c r="GI10">
        <f t="shared" si="17"/>
        <v>0</v>
      </c>
      <c r="GJ10">
        <f t="shared" si="17"/>
        <v>0</v>
      </c>
      <c r="GK10">
        <f t="shared" si="17"/>
        <v>0</v>
      </c>
      <c r="GL10">
        <f t="shared" si="17"/>
        <v>0</v>
      </c>
      <c r="GM10">
        <f t="shared" si="17"/>
        <v>0</v>
      </c>
      <c r="GN10">
        <f t="shared" si="17"/>
        <v>0</v>
      </c>
      <c r="GO10">
        <f t="shared" si="17"/>
        <v>0</v>
      </c>
      <c r="GP10">
        <f t="shared" si="17"/>
        <v>0</v>
      </c>
      <c r="GQ10">
        <f t="shared" si="17"/>
        <v>0</v>
      </c>
      <c r="GR10">
        <f t="shared" si="17"/>
        <v>0</v>
      </c>
      <c r="GS10">
        <f t="shared" si="17"/>
        <v>0</v>
      </c>
      <c r="GT10">
        <f t="shared" si="17"/>
        <v>0</v>
      </c>
      <c r="GU10">
        <f t="shared" si="17"/>
        <v>0</v>
      </c>
      <c r="GV10">
        <f t="shared" si="17"/>
        <v>0</v>
      </c>
      <c r="GW10">
        <f t="shared" si="17"/>
        <v>0</v>
      </c>
      <c r="GX10">
        <f t="shared" si="17"/>
        <v>0</v>
      </c>
      <c r="GY10">
        <f t="shared" si="17"/>
        <v>0</v>
      </c>
      <c r="GZ10">
        <f t="shared" si="17"/>
        <v>0</v>
      </c>
      <c r="HA10">
        <f t="shared" si="17"/>
        <v>0</v>
      </c>
      <c r="HB10">
        <f t="shared" si="17"/>
        <v>0</v>
      </c>
      <c r="HC10">
        <f t="shared" si="17"/>
        <v>0</v>
      </c>
      <c r="HD10">
        <f t="shared" si="17"/>
        <v>0</v>
      </c>
      <c r="HE10">
        <f t="shared" si="17"/>
        <v>0</v>
      </c>
      <c r="HF10">
        <f t="shared" si="17"/>
        <v>0</v>
      </c>
      <c r="HG10">
        <f t="shared" si="17"/>
        <v>0</v>
      </c>
      <c r="HH10">
        <f t="shared" si="18"/>
        <v>0</v>
      </c>
      <c r="HI10">
        <f t="shared" si="18"/>
        <v>0</v>
      </c>
      <c r="HJ10">
        <f t="shared" si="18"/>
        <v>0</v>
      </c>
      <c r="HK10">
        <f t="shared" si="18"/>
        <v>0</v>
      </c>
      <c r="HL10">
        <f t="shared" si="18"/>
        <v>0</v>
      </c>
      <c r="HM10">
        <f t="shared" si="18"/>
        <v>0</v>
      </c>
      <c r="HN10">
        <f t="shared" si="18"/>
        <v>0</v>
      </c>
      <c r="HO10">
        <f t="shared" si="18"/>
        <v>0</v>
      </c>
      <c r="HP10">
        <f t="shared" si="18"/>
        <v>0</v>
      </c>
      <c r="HQ10">
        <f t="shared" si="18"/>
        <v>0</v>
      </c>
      <c r="HR10">
        <f t="shared" si="18"/>
        <v>0</v>
      </c>
      <c r="HS10">
        <f t="shared" si="18"/>
        <v>0</v>
      </c>
      <c r="HT10">
        <f t="shared" si="18"/>
        <v>0</v>
      </c>
      <c r="HU10">
        <f t="shared" si="18"/>
        <v>0</v>
      </c>
      <c r="HV10">
        <f t="shared" si="18"/>
        <v>0</v>
      </c>
      <c r="HW10">
        <f t="shared" si="18"/>
        <v>0</v>
      </c>
      <c r="HX10">
        <f t="shared" si="18"/>
        <v>0</v>
      </c>
      <c r="HY10">
        <f t="shared" si="18"/>
        <v>0</v>
      </c>
      <c r="HZ10">
        <f t="shared" si="18"/>
        <v>0</v>
      </c>
      <c r="IA10">
        <f t="shared" si="18"/>
        <v>0</v>
      </c>
      <c r="IB10">
        <f t="shared" si="18"/>
        <v>0</v>
      </c>
      <c r="IC10">
        <f t="shared" si="18"/>
        <v>0</v>
      </c>
      <c r="ID10">
        <f t="shared" si="18"/>
        <v>0</v>
      </c>
      <c r="IE10">
        <f t="shared" si="18"/>
        <v>0</v>
      </c>
      <c r="IF10">
        <f t="shared" si="18"/>
        <v>0</v>
      </c>
      <c r="IG10">
        <f t="shared" si="18"/>
        <v>0</v>
      </c>
      <c r="IH10">
        <f t="shared" si="18"/>
        <v>0</v>
      </c>
      <c r="II10">
        <f t="shared" si="18"/>
        <v>0</v>
      </c>
      <c r="IJ10">
        <f t="shared" si="18"/>
        <v>0</v>
      </c>
      <c r="IK10">
        <f t="shared" si="18"/>
        <v>0</v>
      </c>
      <c r="IL10" s="16">
        <f>IF(AND(SUM(F10:IK10)&gt;0,SUM(F11:IK11)=0),A10,"")</f>
      </c>
    </row>
    <row r="11" spans="1:246" ht="13.5">
      <c r="A11">
        <f t="shared" si="20"/>
        <v>6</v>
      </c>
      <c r="B11" s="1">
        <f>'待ち行列'!C9</f>
        <v>79</v>
      </c>
      <c r="C11">
        <f t="shared" si="21"/>
        <v>82</v>
      </c>
      <c r="D11">
        <f>C11+'待ち行列'!D9</f>
        <v>89</v>
      </c>
      <c r="E11">
        <f t="shared" si="19"/>
        <v>3</v>
      </c>
      <c r="F11">
        <f>IF(F$5&gt;=$B11,1,0)+IF(F$5&gt;=$C11,1,0)+IF(F$5&gt;=$D11,-2,0)</f>
        <v>0</v>
      </c>
      <c r="G11">
        <f t="shared" si="7"/>
        <v>0</v>
      </c>
      <c r="H11">
        <f t="shared" si="7"/>
        <v>0</v>
      </c>
      <c r="I11">
        <f t="shared" si="7"/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</v>
      </c>
      <c r="O11">
        <f t="shared" si="7"/>
        <v>0</v>
      </c>
      <c r="P11">
        <f t="shared" si="7"/>
        <v>0</v>
      </c>
      <c r="Q11">
        <f t="shared" si="7"/>
        <v>0</v>
      </c>
      <c r="R11">
        <f t="shared" si="7"/>
        <v>0</v>
      </c>
      <c r="S11">
        <f t="shared" si="7"/>
        <v>0</v>
      </c>
      <c r="T11">
        <f t="shared" si="7"/>
        <v>0</v>
      </c>
      <c r="U11">
        <f t="shared" si="7"/>
        <v>0</v>
      </c>
      <c r="V11">
        <f t="shared" si="7"/>
        <v>0</v>
      </c>
      <c r="W11">
        <f t="shared" si="8"/>
        <v>0</v>
      </c>
      <c r="X11">
        <f t="shared" si="8"/>
        <v>0</v>
      </c>
      <c r="Y11">
        <f t="shared" si="8"/>
        <v>0</v>
      </c>
      <c r="Z11">
        <f t="shared" si="8"/>
        <v>0</v>
      </c>
      <c r="AA11">
        <f t="shared" si="8"/>
        <v>0</v>
      </c>
      <c r="AB11">
        <f t="shared" si="8"/>
        <v>0</v>
      </c>
      <c r="AC11">
        <f t="shared" si="8"/>
        <v>0</v>
      </c>
      <c r="AD11">
        <f t="shared" si="8"/>
        <v>0</v>
      </c>
      <c r="AE11">
        <f t="shared" si="8"/>
        <v>0</v>
      </c>
      <c r="AF11">
        <f t="shared" si="8"/>
        <v>0</v>
      </c>
      <c r="AG11">
        <f t="shared" si="8"/>
        <v>0</v>
      </c>
      <c r="AH11">
        <f t="shared" si="8"/>
        <v>0</v>
      </c>
      <c r="AI11">
        <f t="shared" si="8"/>
        <v>0</v>
      </c>
      <c r="AJ11">
        <f t="shared" si="8"/>
        <v>0</v>
      </c>
      <c r="AK11">
        <f t="shared" si="8"/>
        <v>0</v>
      </c>
      <c r="AL11">
        <f t="shared" si="8"/>
        <v>0</v>
      </c>
      <c r="AM11">
        <f t="shared" si="9"/>
        <v>0</v>
      </c>
      <c r="AN11">
        <f t="shared" si="9"/>
        <v>0</v>
      </c>
      <c r="AO11">
        <f t="shared" si="9"/>
        <v>0</v>
      </c>
      <c r="AP11">
        <f t="shared" si="9"/>
        <v>0</v>
      </c>
      <c r="AQ11">
        <f t="shared" si="9"/>
        <v>0</v>
      </c>
      <c r="AR11">
        <f t="shared" si="9"/>
        <v>0</v>
      </c>
      <c r="AS11">
        <f t="shared" si="9"/>
        <v>0</v>
      </c>
      <c r="AT11">
        <f t="shared" si="9"/>
        <v>0</v>
      </c>
      <c r="AU11">
        <f t="shared" si="9"/>
        <v>0</v>
      </c>
      <c r="AV11">
        <f t="shared" si="9"/>
        <v>0</v>
      </c>
      <c r="AW11">
        <f t="shared" si="9"/>
        <v>0</v>
      </c>
      <c r="AX11">
        <f t="shared" si="9"/>
        <v>0</v>
      </c>
      <c r="AY11">
        <f t="shared" si="9"/>
        <v>0</v>
      </c>
      <c r="AZ11">
        <f t="shared" si="9"/>
        <v>0</v>
      </c>
      <c r="BA11">
        <f t="shared" si="9"/>
        <v>0</v>
      </c>
      <c r="BB11">
        <f t="shared" si="9"/>
        <v>0</v>
      </c>
      <c r="BC11">
        <f t="shared" si="23"/>
        <v>0</v>
      </c>
      <c r="BD11">
        <f t="shared" si="23"/>
        <v>0</v>
      </c>
      <c r="BE11">
        <f t="shared" si="23"/>
        <v>0</v>
      </c>
      <c r="BF11">
        <f t="shared" si="23"/>
        <v>0</v>
      </c>
      <c r="BG11">
        <f t="shared" si="23"/>
        <v>0</v>
      </c>
      <c r="BH11">
        <f t="shared" si="23"/>
        <v>0</v>
      </c>
      <c r="BI11">
        <f t="shared" si="23"/>
        <v>0</v>
      </c>
      <c r="BJ11">
        <f t="shared" si="23"/>
        <v>0</v>
      </c>
      <c r="BK11">
        <f t="shared" si="23"/>
        <v>0</v>
      </c>
      <c r="BL11">
        <f t="shared" si="23"/>
        <v>0</v>
      </c>
      <c r="BM11">
        <f t="shared" si="23"/>
        <v>0</v>
      </c>
      <c r="BN11">
        <f t="shared" si="24"/>
        <v>0</v>
      </c>
      <c r="BO11">
        <f t="shared" si="24"/>
        <v>0</v>
      </c>
      <c r="BP11">
        <f t="shared" si="24"/>
        <v>0</v>
      </c>
      <c r="BQ11">
        <f t="shared" si="24"/>
        <v>0</v>
      </c>
      <c r="BR11">
        <f t="shared" si="24"/>
        <v>0</v>
      </c>
      <c r="BS11">
        <f t="shared" si="24"/>
        <v>0</v>
      </c>
      <c r="BT11">
        <f t="shared" si="24"/>
        <v>0</v>
      </c>
      <c r="BU11">
        <f t="shared" si="24"/>
        <v>0</v>
      </c>
      <c r="BV11">
        <f t="shared" si="24"/>
        <v>0</v>
      </c>
      <c r="BW11">
        <f t="shared" si="24"/>
        <v>0</v>
      </c>
      <c r="BX11">
        <f t="shared" si="24"/>
        <v>0</v>
      </c>
      <c r="BY11">
        <f t="shared" si="24"/>
        <v>0</v>
      </c>
      <c r="BZ11">
        <f t="shared" si="24"/>
        <v>0</v>
      </c>
      <c r="CA11">
        <f t="shared" si="24"/>
        <v>0</v>
      </c>
      <c r="CB11">
        <f t="shared" si="24"/>
        <v>0</v>
      </c>
      <c r="CC11">
        <f t="shared" si="24"/>
        <v>0</v>
      </c>
      <c r="CD11">
        <f t="shared" si="25"/>
        <v>0</v>
      </c>
      <c r="CE11">
        <f t="shared" si="25"/>
        <v>0</v>
      </c>
      <c r="CF11">
        <f t="shared" si="25"/>
        <v>1</v>
      </c>
      <c r="CG11">
        <f t="shared" si="25"/>
        <v>1</v>
      </c>
      <c r="CH11">
        <f t="shared" si="25"/>
        <v>1</v>
      </c>
      <c r="CI11">
        <f t="shared" si="25"/>
        <v>2</v>
      </c>
      <c r="CJ11">
        <f t="shared" si="25"/>
        <v>2</v>
      </c>
      <c r="CK11">
        <f t="shared" si="25"/>
        <v>2</v>
      </c>
      <c r="CL11">
        <f t="shared" si="25"/>
        <v>2</v>
      </c>
      <c r="CM11">
        <f t="shared" si="25"/>
        <v>2</v>
      </c>
      <c r="CN11">
        <f t="shared" si="25"/>
        <v>2</v>
      </c>
      <c r="CO11">
        <f t="shared" si="25"/>
        <v>2</v>
      </c>
      <c r="CP11">
        <f t="shared" si="25"/>
        <v>0</v>
      </c>
      <c r="CQ11">
        <f>IF(CQ$5&gt;=$B11,1,0)+IF(CQ$5&gt;=$C11,1,0)+IF(CQ$5&gt;=$D11,-2,0)</f>
        <v>0</v>
      </c>
      <c r="CR11">
        <f>IF(CR$5&gt;=$B11,1,0)+IF(CR$5&gt;=$C11,1,0)+IF(CR$5&gt;=$D11,-2,0)</f>
        <v>0</v>
      </c>
      <c r="CS11">
        <f>IF(CS$5&gt;=$B11,1,0)+IF(CS$5&gt;=$C11,1,0)+IF(CS$5&gt;=$D11,-2,0)</f>
        <v>0</v>
      </c>
      <c r="CT11">
        <f>IF(CT$5&gt;=$B11,1,0)+IF(CT$5&gt;=$C11,1,0)+IF(CT$5&gt;=$D11,-2,0)</f>
        <v>0</v>
      </c>
      <c r="CU11">
        <f>IF(CU$5&gt;=$B11,1,0)+IF(CU$5&gt;=$C11,1,0)+IF(CU$5&gt;=$D11,-2,0)</f>
        <v>0</v>
      </c>
      <c r="CV11">
        <f>IF(CV$5&gt;=$B11,1,0)+IF(CV$5&gt;=$C11,1,0)+IF(CV$5&gt;=$D11,-2,0)</f>
        <v>0</v>
      </c>
      <c r="CW11">
        <f>IF(CW$5&gt;=$B11,1,0)+IF(CW$5&gt;=$C11,1,0)+IF(CW$5&gt;=$D11,-2,0)</f>
        <v>0</v>
      </c>
      <c r="CX11">
        <f>IF(CX$5&gt;=$B11,1,0)+IF(CX$5&gt;=$C11,1,0)+IF(CX$5&gt;=$D11,-2,0)</f>
        <v>0</v>
      </c>
      <c r="CY11">
        <f>IF(CY$5&gt;=$B11,1,0)+IF(CY$5&gt;=$C11,1,0)+IF(CY$5&gt;=$D11,-2,0)</f>
        <v>0</v>
      </c>
      <c r="CZ11">
        <f>IF(CZ$5&gt;=$B11,1,0)+IF(CZ$5&gt;=$C11,1,0)+IF(CZ$5&gt;=$D11,-2,0)</f>
        <v>0</v>
      </c>
      <c r="DA11">
        <f>IF(DA$5&gt;=$B11,1,0)+IF(DA$5&gt;=$C11,1,0)+IF(DA$5&gt;=$D11,-2,0)</f>
        <v>0</v>
      </c>
      <c r="DB11">
        <f>IF(DB$5&gt;=$B11,1,0)+IF(DB$5&gt;=$C11,1,0)+IF(DB$5&gt;=$D11,-2,0)</f>
        <v>0</v>
      </c>
      <c r="DC11">
        <f>IF(DC$5&gt;=$B11,1,0)+IF(DC$5&gt;=$C11,1,0)+IF(DC$5&gt;=$D11,-2,0)</f>
        <v>0</v>
      </c>
      <c r="DD11">
        <f>IF(DD$5&gt;=$B11,1,0)+IF(DD$5&gt;=$C11,1,0)+IF(DD$5&gt;=$D11,-2,0)</f>
        <v>0</v>
      </c>
      <c r="DE11">
        <f>IF(DE$5&gt;=$B11,1,0)+IF(DE$5&gt;=$C11,1,0)+IF(DE$5&gt;=$D11,-2,0)</f>
        <v>0</v>
      </c>
      <c r="DF11">
        <f>IF(DF$5&gt;=$B11,1,0)+IF(DF$5&gt;=$C11,1,0)+IF(DF$5&gt;=$D11,-2,0)</f>
        <v>0</v>
      </c>
      <c r="DG11">
        <f>IF(DG$5&gt;=$B11,1,0)+IF(DG$5&gt;=$C11,1,0)+IF(DG$5&gt;=$D11,-2,0)</f>
        <v>0</v>
      </c>
      <c r="DH11">
        <f t="shared" si="26"/>
        <v>0</v>
      </c>
      <c r="DI11">
        <f t="shared" si="26"/>
        <v>0</v>
      </c>
      <c r="DJ11">
        <f t="shared" si="26"/>
        <v>0</v>
      </c>
      <c r="DK11">
        <f t="shared" si="22"/>
        <v>0</v>
      </c>
      <c r="DL11">
        <f t="shared" si="22"/>
        <v>0</v>
      </c>
      <c r="DM11">
        <f t="shared" si="22"/>
        <v>0</v>
      </c>
      <c r="DN11">
        <f t="shared" si="22"/>
        <v>0</v>
      </c>
      <c r="DO11">
        <f t="shared" si="22"/>
        <v>0</v>
      </c>
      <c r="DP11">
        <f t="shared" si="22"/>
        <v>0</v>
      </c>
      <c r="DQ11">
        <f t="shared" si="22"/>
        <v>0</v>
      </c>
      <c r="DR11">
        <f t="shared" si="22"/>
        <v>0</v>
      </c>
      <c r="DS11">
        <f t="shared" si="22"/>
        <v>0</v>
      </c>
      <c r="DT11">
        <f t="shared" si="22"/>
        <v>0</v>
      </c>
      <c r="DU11">
        <f t="shared" si="14"/>
        <v>0</v>
      </c>
      <c r="DV11">
        <f t="shared" si="14"/>
        <v>0</v>
      </c>
      <c r="DW11">
        <f t="shared" si="14"/>
        <v>0</v>
      </c>
      <c r="DX11">
        <f t="shared" si="14"/>
        <v>0</v>
      </c>
      <c r="DY11">
        <f t="shared" si="14"/>
        <v>0</v>
      </c>
      <c r="DZ11">
        <f t="shared" si="14"/>
        <v>0</v>
      </c>
      <c r="EA11">
        <f t="shared" si="14"/>
        <v>0</v>
      </c>
      <c r="EB11">
        <f t="shared" si="14"/>
        <v>0</v>
      </c>
      <c r="EC11">
        <f t="shared" si="14"/>
        <v>0</v>
      </c>
      <c r="ED11">
        <f t="shared" si="14"/>
        <v>0</v>
      </c>
      <c r="EE11">
        <f t="shared" si="14"/>
        <v>0</v>
      </c>
      <c r="EF11">
        <f t="shared" si="14"/>
        <v>0</v>
      </c>
      <c r="EG11">
        <f t="shared" si="14"/>
        <v>0</v>
      </c>
      <c r="EH11">
        <f t="shared" si="14"/>
        <v>0</v>
      </c>
      <c r="EI11">
        <f t="shared" si="14"/>
        <v>0</v>
      </c>
      <c r="EJ11">
        <f t="shared" si="14"/>
        <v>0</v>
      </c>
      <c r="EK11">
        <f t="shared" si="14"/>
        <v>0</v>
      </c>
      <c r="EL11">
        <f t="shared" si="14"/>
        <v>0</v>
      </c>
      <c r="EM11">
        <f t="shared" si="14"/>
        <v>0</v>
      </c>
      <c r="EN11">
        <f t="shared" si="14"/>
        <v>0</v>
      </c>
      <c r="EO11">
        <f t="shared" si="14"/>
        <v>0</v>
      </c>
      <c r="EP11">
        <f t="shared" si="14"/>
        <v>0</v>
      </c>
      <c r="EQ11">
        <f t="shared" si="14"/>
        <v>0</v>
      </c>
      <c r="ER11">
        <f t="shared" si="14"/>
        <v>0</v>
      </c>
      <c r="ES11">
        <f t="shared" si="14"/>
        <v>0</v>
      </c>
      <c r="ET11">
        <f t="shared" si="14"/>
        <v>0</v>
      </c>
      <c r="EU11">
        <f t="shared" si="14"/>
        <v>0</v>
      </c>
      <c r="EV11">
        <f t="shared" si="14"/>
        <v>0</v>
      </c>
      <c r="EW11">
        <f t="shared" si="14"/>
        <v>0</v>
      </c>
      <c r="EX11">
        <f t="shared" si="14"/>
        <v>0</v>
      </c>
      <c r="EY11">
        <f t="shared" si="15"/>
        <v>0</v>
      </c>
      <c r="EZ11">
        <f t="shared" si="15"/>
        <v>0</v>
      </c>
      <c r="FA11">
        <f t="shared" si="15"/>
        <v>0</v>
      </c>
      <c r="FB11">
        <f t="shared" si="15"/>
        <v>0</v>
      </c>
      <c r="FC11">
        <f t="shared" si="15"/>
        <v>0</v>
      </c>
      <c r="FD11">
        <f t="shared" si="15"/>
        <v>0</v>
      </c>
      <c r="FE11">
        <f t="shared" si="15"/>
        <v>0</v>
      </c>
      <c r="FF11">
        <f t="shared" si="15"/>
        <v>0</v>
      </c>
      <c r="FG11">
        <f t="shared" si="15"/>
        <v>0</v>
      </c>
      <c r="FH11">
        <f t="shared" si="15"/>
        <v>0</v>
      </c>
      <c r="FI11">
        <f t="shared" si="15"/>
        <v>0</v>
      </c>
      <c r="FJ11">
        <f t="shared" si="15"/>
        <v>0</v>
      </c>
      <c r="FK11">
        <f t="shared" si="15"/>
        <v>0</v>
      </c>
      <c r="FL11">
        <f t="shared" si="15"/>
        <v>0</v>
      </c>
      <c r="FM11">
        <f t="shared" si="15"/>
        <v>0</v>
      </c>
      <c r="FN11">
        <f t="shared" si="15"/>
        <v>0</v>
      </c>
      <c r="FO11">
        <f t="shared" si="16"/>
        <v>0</v>
      </c>
      <c r="FP11">
        <f t="shared" si="16"/>
        <v>0</v>
      </c>
      <c r="FQ11">
        <f t="shared" si="16"/>
        <v>0</v>
      </c>
      <c r="FR11">
        <f t="shared" si="16"/>
        <v>0</v>
      </c>
      <c r="FS11">
        <f t="shared" si="16"/>
        <v>0</v>
      </c>
      <c r="FT11">
        <f t="shared" si="16"/>
        <v>0</v>
      </c>
      <c r="FU11">
        <f t="shared" si="16"/>
        <v>0</v>
      </c>
      <c r="FV11">
        <f t="shared" si="16"/>
        <v>0</v>
      </c>
      <c r="FW11">
        <f t="shared" si="16"/>
        <v>0</v>
      </c>
      <c r="FX11">
        <f t="shared" si="16"/>
        <v>0</v>
      </c>
      <c r="FY11">
        <f t="shared" si="16"/>
        <v>0</v>
      </c>
      <c r="FZ11">
        <f t="shared" si="16"/>
        <v>0</v>
      </c>
      <c r="GA11">
        <f t="shared" si="16"/>
        <v>0</v>
      </c>
      <c r="GB11">
        <f t="shared" si="16"/>
        <v>0</v>
      </c>
      <c r="GC11">
        <f t="shared" si="16"/>
        <v>0</v>
      </c>
      <c r="GD11">
        <f t="shared" si="17"/>
        <v>0</v>
      </c>
      <c r="GE11">
        <f t="shared" si="17"/>
        <v>0</v>
      </c>
      <c r="GF11">
        <f t="shared" si="17"/>
        <v>0</v>
      </c>
      <c r="GG11">
        <f t="shared" si="17"/>
        <v>0</v>
      </c>
      <c r="GH11">
        <f t="shared" si="17"/>
        <v>0</v>
      </c>
      <c r="GI11">
        <f t="shared" si="17"/>
        <v>0</v>
      </c>
      <c r="GJ11">
        <f t="shared" si="17"/>
        <v>0</v>
      </c>
      <c r="GK11">
        <f t="shared" si="17"/>
        <v>0</v>
      </c>
      <c r="GL11">
        <f t="shared" si="17"/>
        <v>0</v>
      </c>
      <c r="GM11">
        <f t="shared" si="17"/>
        <v>0</v>
      </c>
      <c r="GN11">
        <f t="shared" si="17"/>
        <v>0</v>
      </c>
      <c r="GO11">
        <f t="shared" si="17"/>
        <v>0</v>
      </c>
      <c r="GP11">
        <f t="shared" si="17"/>
        <v>0</v>
      </c>
      <c r="GQ11">
        <f t="shared" si="17"/>
        <v>0</v>
      </c>
      <c r="GR11">
        <f t="shared" si="17"/>
        <v>0</v>
      </c>
      <c r="GS11">
        <f t="shared" si="17"/>
        <v>0</v>
      </c>
      <c r="GT11">
        <f t="shared" si="17"/>
        <v>0</v>
      </c>
      <c r="GU11">
        <f t="shared" si="17"/>
        <v>0</v>
      </c>
      <c r="GV11">
        <f t="shared" si="17"/>
        <v>0</v>
      </c>
      <c r="GW11">
        <f t="shared" si="17"/>
        <v>0</v>
      </c>
      <c r="GX11">
        <f t="shared" si="17"/>
        <v>0</v>
      </c>
      <c r="GY11">
        <f t="shared" si="17"/>
        <v>0</v>
      </c>
      <c r="GZ11">
        <f t="shared" si="17"/>
        <v>0</v>
      </c>
      <c r="HA11">
        <f t="shared" si="17"/>
        <v>0</v>
      </c>
      <c r="HB11">
        <f t="shared" si="17"/>
        <v>0</v>
      </c>
      <c r="HC11">
        <f t="shared" si="17"/>
        <v>0</v>
      </c>
      <c r="HD11">
        <f t="shared" si="17"/>
        <v>0</v>
      </c>
      <c r="HE11">
        <f t="shared" si="17"/>
        <v>0</v>
      </c>
      <c r="HF11">
        <f t="shared" si="17"/>
        <v>0</v>
      </c>
      <c r="HG11">
        <f t="shared" si="17"/>
        <v>0</v>
      </c>
      <c r="HH11">
        <f t="shared" si="18"/>
        <v>0</v>
      </c>
      <c r="HI11">
        <f t="shared" si="18"/>
        <v>0</v>
      </c>
      <c r="HJ11">
        <f t="shared" si="18"/>
        <v>0</v>
      </c>
      <c r="HK11">
        <f t="shared" si="18"/>
        <v>0</v>
      </c>
      <c r="HL11">
        <f t="shared" si="18"/>
        <v>0</v>
      </c>
      <c r="HM11">
        <f t="shared" si="18"/>
        <v>0</v>
      </c>
      <c r="HN11">
        <f t="shared" si="18"/>
        <v>0</v>
      </c>
      <c r="HO11">
        <f t="shared" si="18"/>
        <v>0</v>
      </c>
      <c r="HP11">
        <f t="shared" si="18"/>
        <v>0</v>
      </c>
      <c r="HQ11">
        <f t="shared" si="18"/>
        <v>0</v>
      </c>
      <c r="HR11">
        <f t="shared" si="18"/>
        <v>0</v>
      </c>
      <c r="HS11">
        <f t="shared" si="18"/>
        <v>0</v>
      </c>
      <c r="HT11">
        <f t="shared" si="18"/>
        <v>0</v>
      </c>
      <c r="HU11">
        <f t="shared" si="18"/>
        <v>0</v>
      </c>
      <c r="HV11">
        <f t="shared" si="18"/>
        <v>0</v>
      </c>
      <c r="HW11">
        <f t="shared" si="18"/>
        <v>0</v>
      </c>
      <c r="HX11">
        <f t="shared" si="18"/>
        <v>0</v>
      </c>
      <c r="HY11">
        <f t="shared" si="18"/>
        <v>0</v>
      </c>
      <c r="HZ11">
        <f t="shared" si="18"/>
        <v>0</v>
      </c>
      <c r="IA11">
        <f t="shared" si="18"/>
        <v>0</v>
      </c>
      <c r="IB11">
        <f t="shared" si="18"/>
        <v>0</v>
      </c>
      <c r="IC11">
        <f t="shared" si="18"/>
        <v>0</v>
      </c>
      <c r="ID11">
        <f t="shared" si="18"/>
        <v>0</v>
      </c>
      <c r="IE11">
        <f t="shared" si="18"/>
        <v>0</v>
      </c>
      <c r="IF11">
        <f t="shared" si="18"/>
        <v>0</v>
      </c>
      <c r="IG11">
        <f t="shared" si="18"/>
        <v>0</v>
      </c>
      <c r="IH11">
        <f t="shared" si="18"/>
        <v>0</v>
      </c>
      <c r="II11">
        <f t="shared" si="18"/>
        <v>0</v>
      </c>
      <c r="IJ11">
        <f t="shared" si="18"/>
        <v>0</v>
      </c>
      <c r="IK11">
        <f t="shared" si="18"/>
        <v>0</v>
      </c>
      <c r="IL11" s="16">
        <f>IF(AND(SUM(F11:IK11)&gt;0,SUM(F12:IK12)=0),A11,"")</f>
      </c>
    </row>
    <row r="12" spans="1:246" ht="13.5">
      <c r="A12">
        <f t="shared" si="20"/>
        <v>7</v>
      </c>
      <c r="B12" s="1">
        <f>'待ち行列'!C10</f>
        <v>112</v>
      </c>
      <c r="C12">
        <f t="shared" si="21"/>
        <v>112</v>
      </c>
      <c r="D12">
        <f>C12+'待ち行列'!D10</f>
        <v>120</v>
      </c>
      <c r="E12">
        <f t="shared" si="19"/>
        <v>0</v>
      </c>
      <c r="F12">
        <f>IF(F$5&gt;=$B12,1,0)+IF(F$5&gt;=$C12,1,0)+IF(F$5&gt;=$D12,-2,0)</f>
        <v>0</v>
      </c>
      <c r="G12">
        <f t="shared" si="7"/>
        <v>0</v>
      </c>
      <c r="H12">
        <f t="shared" si="7"/>
        <v>0</v>
      </c>
      <c r="I12">
        <f t="shared" si="7"/>
        <v>0</v>
      </c>
      <c r="J12">
        <f t="shared" si="7"/>
        <v>0</v>
      </c>
      <c r="K12">
        <f t="shared" si="7"/>
        <v>0</v>
      </c>
      <c r="L12">
        <f t="shared" si="7"/>
        <v>0</v>
      </c>
      <c r="M12">
        <f t="shared" si="7"/>
        <v>0</v>
      </c>
      <c r="N12">
        <f t="shared" si="7"/>
        <v>0</v>
      </c>
      <c r="O12">
        <f t="shared" si="7"/>
        <v>0</v>
      </c>
      <c r="P12">
        <f t="shared" si="7"/>
        <v>0</v>
      </c>
      <c r="Q12">
        <f t="shared" si="7"/>
        <v>0</v>
      </c>
      <c r="R12">
        <f t="shared" si="7"/>
        <v>0</v>
      </c>
      <c r="S12">
        <f t="shared" si="7"/>
        <v>0</v>
      </c>
      <c r="T12">
        <f t="shared" si="7"/>
        <v>0</v>
      </c>
      <c r="U12">
        <f t="shared" si="7"/>
        <v>0</v>
      </c>
      <c r="V12">
        <f t="shared" si="7"/>
        <v>0</v>
      </c>
      <c r="W12">
        <f t="shared" si="8"/>
        <v>0</v>
      </c>
      <c r="X12">
        <f t="shared" si="8"/>
        <v>0</v>
      </c>
      <c r="Y12">
        <f t="shared" si="8"/>
        <v>0</v>
      </c>
      <c r="Z12">
        <f t="shared" si="8"/>
        <v>0</v>
      </c>
      <c r="AA12">
        <f t="shared" si="8"/>
        <v>0</v>
      </c>
      <c r="AB12">
        <f t="shared" si="8"/>
        <v>0</v>
      </c>
      <c r="AC12">
        <f t="shared" si="8"/>
        <v>0</v>
      </c>
      <c r="AD12">
        <f t="shared" si="8"/>
        <v>0</v>
      </c>
      <c r="AE12">
        <f t="shared" si="8"/>
        <v>0</v>
      </c>
      <c r="AF12">
        <f t="shared" si="8"/>
        <v>0</v>
      </c>
      <c r="AG12">
        <f t="shared" si="8"/>
        <v>0</v>
      </c>
      <c r="AH12">
        <f t="shared" si="8"/>
        <v>0</v>
      </c>
      <c r="AI12">
        <f t="shared" si="8"/>
        <v>0</v>
      </c>
      <c r="AJ12">
        <f t="shared" si="8"/>
        <v>0</v>
      </c>
      <c r="AK12">
        <f t="shared" si="8"/>
        <v>0</v>
      </c>
      <c r="AL12">
        <f t="shared" si="8"/>
        <v>0</v>
      </c>
      <c r="AM12">
        <f t="shared" si="9"/>
        <v>0</v>
      </c>
      <c r="AN12">
        <f t="shared" si="9"/>
        <v>0</v>
      </c>
      <c r="AO12">
        <f t="shared" si="9"/>
        <v>0</v>
      </c>
      <c r="AP12">
        <f t="shared" si="9"/>
        <v>0</v>
      </c>
      <c r="AQ12">
        <f t="shared" si="9"/>
        <v>0</v>
      </c>
      <c r="AR12">
        <f t="shared" si="9"/>
        <v>0</v>
      </c>
      <c r="AS12">
        <f t="shared" si="9"/>
        <v>0</v>
      </c>
      <c r="AT12">
        <f t="shared" si="9"/>
        <v>0</v>
      </c>
      <c r="AU12">
        <f t="shared" si="9"/>
        <v>0</v>
      </c>
      <c r="AV12">
        <f t="shared" si="9"/>
        <v>0</v>
      </c>
      <c r="AW12">
        <f t="shared" si="9"/>
        <v>0</v>
      </c>
      <c r="AX12">
        <f t="shared" si="9"/>
        <v>0</v>
      </c>
      <c r="AY12">
        <f t="shared" si="9"/>
        <v>0</v>
      </c>
      <c r="AZ12">
        <f t="shared" si="9"/>
        <v>0</v>
      </c>
      <c r="BA12">
        <f t="shared" si="9"/>
        <v>0</v>
      </c>
      <c r="BB12">
        <f t="shared" si="9"/>
        <v>0</v>
      </c>
      <c r="BC12">
        <f t="shared" si="23"/>
        <v>0</v>
      </c>
      <c r="BD12">
        <f t="shared" si="23"/>
        <v>0</v>
      </c>
      <c r="BE12">
        <f t="shared" si="23"/>
        <v>0</v>
      </c>
      <c r="BF12">
        <f t="shared" si="23"/>
        <v>0</v>
      </c>
      <c r="BG12">
        <f t="shared" si="23"/>
        <v>0</v>
      </c>
      <c r="BH12">
        <f t="shared" si="23"/>
        <v>0</v>
      </c>
      <c r="BI12">
        <f t="shared" si="23"/>
        <v>0</v>
      </c>
      <c r="BJ12">
        <f t="shared" si="23"/>
        <v>0</v>
      </c>
      <c r="BK12">
        <f t="shared" si="23"/>
        <v>0</v>
      </c>
      <c r="BL12">
        <f t="shared" si="23"/>
        <v>0</v>
      </c>
      <c r="BM12">
        <f t="shared" si="23"/>
        <v>0</v>
      </c>
      <c r="BN12">
        <f t="shared" si="24"/>
        <v>0</v>
      </c>
      <c r="BO12">
        <f t="shared" si="24"/>
        <v>0</v>
      </c>
      <c r="BP12">
        <f t="shared" si="24"/>
        <v>0</v>
      </c>
      <c r="BQ12">
        <f t="shared" si="24"/>
        <v>0</v>
      </c>
      <c r="BR12">
        <f t="shared" si="24"/>
        <v>0</v>
      </c>
      <c r="BS12">
        <f t="shared" si="24"/>
        <v>0</v>
      </c>
      <c r="BT12">
        <f t="shared" si="24"/>
        <v>0</v>
      </c>
      <c r="BU12">
        <f t="shared" si="24"/>
        <v>0</v>
      </c>
      <c r="BV12">
        <f t="shared" si="24"/>
        <v>0</v>
      </c>
      <c r="BW12">
        <f t="shared" si="24"/>
        <v>0</v>
      </c>
      <c r="BX12">
        <f t="shared" si="24"/>
        <v>0</v>
      </c>
      <c r="BY12">
        <f t="shared" si="24"/>
        <v>0</v>
      </c>
      <c r="BZ12">
        <f t="shared" si="24"/>
        <v>0</v>
      </c>
      <c r="CA12">
        <f t="shared" si="24"/>
        <v>0</v>
      </c>
      <c r="CB12">
        <f t="shared" si="24"/>
        <v>0</v>
      </c>
      <c r="CC12">
        <f t="shared" si="24"/>
        <v>0</v>
      </c>
      <c r="CD12">
        <f t="shared" si="25"/>
        <v>0</v>
      </c>
      <c r="CE12">
        <f t="shared" si="25"/>
        <v>0</v>
      </c>
      <c r="CF12">
        <f t="shared" si="25"/>
        <v>0</v>
      </c>
      <c r="CG12">
        <f t="shared" si="25"/>
        <v>0</v>
      </c>
      <c r="CH12">
        <f t="shared" si="25"/>
        <v>0</v>
      </c>
      <c r="CI12">
        <f t="shared" si="25"/>
        <v>0</v>
      </c>
      <c r="CJ12">
        <f t="shared" si="25"/>
        <v>0</v>
      </c>
      <c r="CK12">
        <f t="shared" si="25"/>
        <v>0</v>
      </c>
      <c r="CL12">
        <f t="shared" si="25"/>
        <v>0</v>
      </c>
      <c r="CM12">
        <f t="shared" si="25"/>
        <v>0</v>
      </c>
      <c r="CN12">
        <f t="shared" si="25"/>
        <v>0</v>
      </c>
      <c r="CO12">
        <f t="shared" si="25"/>
        <v>0</v>
      </c>
      <c r="CP12">
        <f t="shared" si="25"/>
        <v>0</v>
      </c>
      <c r="CQ12">
        <f>IF(CQ$5&gt;=$B12,1,0)+IF(CQ$5&gt;=$C12,1,0)+IF(CQ$5&gt;=$D12,-2,0)</f>
        <v>0</v>
      </c>
      <c r="CR12">
        <f>IF(CR$5&gt;=$B12,1,0)+IF(CR$5&gt;=$C12,1,0)+IF(CR$5&gt;=$D12,-2,0)</f>
        <v>0</v>
      </c>
      <c r="CS12">
        <f>IF(CS$5&gt;=$B12,1,0)+IF(CS$5&gt;=$C12,1,0)+IF(CS$5&gt;=$D12,-2,0)</f>
        <v>0</v>
      </c>
      <c r="CT12">
        <f>IF(CT$5&gt;=$B12,1,0)+IF(CT$5&gt;=$C12,1,0)+IF(CT$5&gt;=$D12,-2,0)</f>
        <v>0</v>
      </c>
      <c r="CU12">
        <f>IF(CU$5&gt;=$B12,1,0)+IF(CU$5&gt;=$C12,1,0)+IF(CU$5&gt;=$D12,-2,0)</f>
        <v>0</v>
      </c>
      <c r="CV12">
        <f>IF(CV$5&gt;=$B12,1,0)+IF(CV$5&gt;=$C12,1,0)+IF(CV$5&gt;=$D12,-2,0)</f>
        <v>0</v>
      </c>
      <c r="CW12">
        <f>IF(CW$5&gt;=$B12,1,0)+IF(CW$5&gt;=$C12,1,0)+IF(CW$5&gt;=$D12,-2,0)</f>
        <v>0</v>
      </c>
      <c r="CX12">
        <f>IF(CX$5&gt;=$B12,1,0)+IF(CX$5&gt;=$C12,1,0)+IF(CX$5&gt;=$D12,-2,0)</f>
        <v>0</v>
      </c>
      <c r="CY12">
        <f>IF(CY$5&gt;=$B12,1,0)+IF(CY$5&gt;=$C12,1,0)+IF(CY$5&gt;=$D12,-2,0)</f>
        <v>0</v>
      </c>
      <c r="CZ12">
        <f>IF(CZ$5&gt;=$B12,1,0)+IF(CZ$5&gt;=$C12,1,0)+IF(CZ$5&gt;=$D12,-2,0)</f>
        <v>0</v>
      </c>
      <c r="DA12">
        <f>IF(DA$5&gt;=$B12,1,0)+IF(DA$5&gt;=$C12,1,0)+IF(DA$5&gt;=$D12,-2,0)</f>
        <v>0</v>
      </c>
      <c r="DB12">
        <f>IF(DB$5&gt;=$B12,1,0)+IF(DB$5&gt;=$C12,1,0)+IF(DB$5&gt;=$D12,-2,0)</f>
        <v>0</v>
      </c>
      <c r="DC12">
        <f>IF(DC$5&gt;=$B12,1,0)+IF(DC$5&gt;=$C12,1,0)+IF(DC$5&gt;=$D12,-2,0)</f>
        <v>0</v>
      </c>
      <c r="DD12">
        <f>IF(DD$5&gt;=$B12,1,0)+IF(DD$5&gt;=$C12,1,0)+IF(DD$5&gt;=$D12,-2,0)</f>
        <v>0</v>
      </c>
      <c r="DE12">
        <f>IF(DE$5&gt;=$B12,1,0)+IF(DE$5&gt;=$C12,1,0)+IF(DE$5&gt;=$D12,-2,0)</f>
        <v>0</v>
      </c>
      <c r="DF12">
        <f>IF(DF$5&gt;=$B12,1,0)+IF(DF$5&gt;=$C12,1,0)+IF(DF$5&gt;=$D12,-2,0)</f>
        <v>0</v>
      </c>
      <c r="DG12">
        <f>IF(DG$5&gt;=$B12,1,0)+IF(DG$5&gt;=$C12,1,0)+IF(DG$5&gt;=$D12,-2,0)</f>
        <v>0</v>
      </c>
      <c r="DH12">
        <f t="shared" si="26"/>
        <v>0</v>
      </c>
      <c r="DI12">
        <f t="shared" si="26"/>
        <v>0</v>
      </c>
      <c r="DJ12">
        <f t="shared" si="26"/>
        <v>0</v>
      </c>
      <c r="DK12">
        <f t="shared" si="22"/>
        <v>0</v>
      </c>
      <c r="DL12">
        <f t="shared" si="22"/>
        <v>0</v>
      </c>
      <c r="DM12">
        <f t="shared" si="22"/>
        <v>2</v>
      </c>
      <c r="DN12">
        <f t="shared" si="22"/>
        <v>2</v>
      </c>
      <c r="DO12">
        <f t="shared" si="22"/>
        <v>2</v>
      </c>
      <c r="DP12">
        <f t="shared" si="22"/>
        <v>2</v>
      </c>
      <c r="DQ12">
        <f t="shared" si="22"/>
        <v>2</v>
      </c>
      <c r="DR12">
        <f t="shared" si="22"/>
        <v>2</v>
      </c>
      <c r="DS12">
        <f t="shared" si="22"/>
        <v>2</v>
      </c>
      <c r="DT12">
        <f t="shared" si="22"/>
        <v>2</v>
      </c>
      <c r="DU12">
        <f t="shared" si="14"/>
        <v>0</v>
      </c>
      <c r="DV12">
        <f t="shared" si="14"/>
        <v>0</v>
      </c>
      <c r="DW12">
        <f t="shared" si="14"/>
        <v>0</v>
      </c>
      <c r="DX12">
        <f t="shared" si="14"/>
        <v>0</v>
      </c>
      <c r="DY12">
        <f t="shared" si="14"/>
        <v>0</v>
      </c>
      <c r="DZ12">
        <f t="shared" si="14"/>
        <v>0</v>
      </c>
      <c r="EA12">
        <f t="shared" si="14"/>
        <v>0</v>
      </c>
      <c r="EB12">
        <f t="shared" si="14"/>
        <v>0</v>
      </c>
      <c r="EC12">
        <f t="shared" si="14"/>
        <v>0</v>
      </c>
      <c r="ED12">
        <f t="shared" si="14"/>
        <v>0</v>
      </c>
      <c r="EE12">
        <f t="shared" si="14"/>
        <v>0</v>
      </c>
      <c r="EF12">
        <f t="shared" si="14"/>
        <v>0</v>
      </c>
      <c r="EG12">
        <f t="shared" si="14"/>
        <v>0</v>
      </c>
      <c r="EH12">
        <f t="shared" si="14"/>
        <v>0</v>
      </c>
      <c r="EI12">
        <f t="shared" si="14"/>
        <v>0</v>
      </c>
      <c r="EJ12">
        <f t="shared" si="14"/>
        <v>0</v>
      </c>
      <c r="EK12">
        <f t="shared" si="14"/>
        <v>0</v>
      </c>
      <c r="EL12">
        <f t="shared" si="14"/>
        <v>0</v>
      </c>
      <c r="EM12">
        <f t="shared" si="14"/>
        <v>0</v>
      </c>
      <c r="EN12">
        <f t="shared" si="14"/>
        <v>0</v>
      </c>
      <c r="EO12">
        <f t="shared" si="14"/>
        <v>0</v>
      </c>
      <c r="EP12">
        <f t="shared" si="14"/>
        <v>0</v>
      </c>
      <c r="EQ12">
        <f t="shared" si="14"/>
        <v>0</v>
      </c>
      <c r="ER12">
        <f t="shared" si="14"/>
        <v>0</v>
      </c>
      <c r="ES12">
        <f t="shared" si="14"/>
        <v>0</v>
      </c>
      <c r="ET12">
        <f t="shared" si="14"/>
        <v>0</v>
      </c>
      <c r="EU12">
        <f t="shared" si="14"/>
        <v>0</v>
      </c>
      <c r="EV12">
        <f t="shared" si="14"/>
        <v>0</v>
      </c>
      <c r="EW12">
        <f t="shared" si="14"/>
        <v>0</v>
      </c>
      <c r="EX12">
        <f t="shared" si="14"/>
        <v>0</v>
      </c>
      <c r="EY12">
        <f t="shared" si="15"/>
        <v>0</v>
      </c>
      <c r="EZ12">
        <f t="shared" si="15"/>
        <v>0</v>
      </c>
      <c r="FA12">
        <f t="shared" si="15"/>
        <v>0</v>
      </c>
      <c r="FB12">
        <f t="shared" si="15"/>
        <v>0</v>
      </c>
      <c r="FC12">
        <f t="shared" si="15"/>
        <v>0</v>
      </c>
      <c r="FD12">
        <f t="shared" si="15"/>
        <v>0</v>
      </c>
      <c r="FE12">
        <f t="shared" si="15"/>
        <v>0</v>
      </c>
      <c r="FF12">
        <f t="shared" si="15"/>
        <v>0</v>
      </c>
      <c r="FG12">
        <f t="shared" si="15"/>
        <v>0</v>
      </c>
      <c r="FH12">
        <f t="shared" si="15"/>
        <v>0</v>
      </c>
      <c r="FI12">
        <f t="shared" si="15"/>
        <v>0</v>
      </c>
      <c r="FJ12">
        <f t="shared" si="15"/>
        <v>0</v>
      </c>
      <c r="FK12">
        <f t="shared" si="15"/>
        <v>0</v>
      </c>
      <c r="FL12">
        <f t="shared" si="15"/>
        <v>0</v>
      </c>
      <c r="FM12">
        <f t="shared" si="15"/>
        <v>0</v>
      </c>
      <c r="FN12">
        <f t="shared" si="15"/>
        <v>0</v>
      </c>
      <c r="FO12">
        <f t="shared" si="16"/>
        <v>0</v>
      </c>
      <c r="FP12">
        <f t="shared" si="16"/>
        <v>0</v>
      </c>
      <c r="FQ12">
        <f t="shared" si="16"/>
        <v>0</v>
      </c>
      <c r="FR12">
        <f t="shared" si="16"/>
        <v>0</v>
      </c>
      <c r="FS12">
        <f t="shared" si="16"/>
        <v>0</v>
      </c>
      <c r="FT12">
        <f t="shared" si="16"/>
        <v>0</v>
      </c>
      <c r="FU12">
        <f t="shared" si="16"/>
        <v>0</v>
      </c>
      <c r="FV12">
        <f t="shared" si="16"/>
        <v>0</v>
      </c>
      <c r="FW12">
        <f t="shared" si="16"/>
        <v>0</v>
      </c>
      <c r="FX12">
        <f t="shared" si="16"/>
        <v>0</v>
      </c>
      <c r="FY12">
        <f t="shared" si="16"/>
        <v>0</v>
      </c>
      <c r="FZ12">
        <f t="shared" si="16"/>
        <v>0</v>
      </c>
      <c r="GA12">
        <f t="shared" si="16"/>
        <v>0</v>
      </c>
      <c r="GB12">
        <f t="shared" si="16"/>
        <v>0</v>
      </c>
      <c r="GC12">
        <f t="shared" si="16"/>
        <v>0</v>
      </c>
      <c r="GD12">
        <f t="shared" si="17"/>
        <v>0</v>
      </c>
      <c r="GE12">
        <f t="shared" si="17"/>
        <v>0</v>
      </c>
      <c r="GF12">
        <f t="shared" si="17"/>
        <v>0</v>
      </c>
      <c r="GG12">
        <f t="shared" si="17"/>
        <v>0</v>
      </c>
      <c r="GH12">
        <f t="shared" si="17"/>
        <v>0</v>
      </c>
      <c r="GI12">
        <f t="shared" si="17"/>
        <v>0</v>
      </c>
      <c r="GJ12">
        <f t="shared" si="17"/>
        <v>0</v>
      </c>
      <c r="GK12">
        <f t="shared" si="17"/>
        <v>0</v>
      </c>
      <c r="GL12">
        <f t="shared" si="17"/>
        <v>0</v>
      </c>
      <c r="GM12">
        <f t="shared" si="17"/>
        <v>0</v>
      </c>
      <c r="GN12">
        <f t="shared" si="17"/>
        <v>0</v>
      </c>
      <c r="GO12">
        <f t="shared" si="17"/>
        <v>0</v>
      </c>
      <c r="GP12">
        <f t="shared" si="17"/>
        <v>0</v>
      </c>
      <c r="GQ12">
        <f t="shared" si="17"/>
        <v>0</v>
      </c>
      <c r="GR12">
        <f t="shared" si="17"/>
        <v>0</v>
      </c>
      <c r="GS12">
        <f t="shared" si="17"/>
        <v>0</v>
      </c>
      <c r="GT12">
        <f t="shared" si="17"/>
        <v>0</v>
      </c>
      <c r="GU12">
        <f t="shared" si="17"/>
        <v>0</v>
      </c>
      <c r="GV12">
        <f t="shared" si="17"/>
        <v>0</v>
      </c>
      <c r="GW12">
        <f t="shared" si="17"/>
        <v>0</v>
      </c>
      <c r="GX12">
        <f t="shared" si="17"/>
        <v>0</v>
      </c>
      <c r="GY12">
        <f t="shared" si="17"/>
        <v>0</v>
      </c>
      <c r="GZ12">
        <f t="shared" si="17"/>
        <v>0</v>
      </c>
      <c r="HA12">
        <f t="shared" si="17"/>
        <v>0</v>
      </c>
      <c r="HB12">
        <f t="shared" si="17"/>
        <v>0</v>
      </c>
      <c r="HC12">
        <f t="shared" si="17"/>
        <v>0</v>
      </c>
      <c r="HD12">
        <f t="shared" si="17"/>
        <v>0</v>
      </c>
      <c r="HE12">
        <f t="shared" si="17"/>
        <v>0</v>
      </c>
      <c r="HF12">
        <f t="shared" si="17"/>
        <v>0</v>
      </c>
      <c r="HG12">
        <f t="shared" si="17"/>
        <v>0</v>
      </c>
      <c r="HH12">
        <f t="shared" si="18"/>
        <v>0</v>
      </c>
      <c r="HI12">
        <f t="shared" si="18"/>
        <v>0</v>
      </c>
      <c r="HJ12">
        <f t="shared" si="18"/>
        <v>0</v>
      </c>
      <c r="HK12">
        <f t="shared" si="18"/>
        <v>0</v>
      </c>
      <c r="HL12">
        <f t="shared" si="18"/>
        <v>0</v>
      </c>
      <c r="HM12">
        <f t="shared" si="18"/>
        <v>0</v>
      </c>
      <c r="HN12">
        <f t="shared" si="18"/>
        <v>0</v>
      </c>
      <c r="HO12">
        <f t="shared" si="18"/>
        <v>0</v>
      </c>
      <c r="HP12">
        <f t="shared" si="18"/>
        <v>0</v>
      </c>
      <c r="HQ12">
        <f t="shared" si="18"/>
        <v>0</v>
      </c>
      <c r="HR12">
        <f t="shared" si="18"/>
        <v>0</v>
      </c>
      <c r="HS12">
        <f t="shared" si="18"/>
        <v>0</v>
      </c>
      <c r="HT12">
        <f t="shared" si="18"/>
        <v>0</v>
      </c>
      <c r="HU12">
        <f t="shared" si="18"/>
        <v>0</v>
      </c>
      <c r="HV12">
        <f t="shared" si="18"/>
        <v>0</v>
      </c>
      <c r="HW12">
        <f t="shared" si="18"/>
        <v>0</v>
      </c>
      <c r="HX12">
        <f t="shared" si="18"/>
        <v>0</v>
      </c>
      <c r="HY12">
        <f t="shared" si="18"/>
        <v>0</v>
      </c>
      <c r="HZ12">
        <f t="shared" si="18"/>
        <v>0</v>
      </c>
      <c r="IA12">
        <f t="shared" si="18"/>
        <v>0</v>
      </c>
      <c r="IB12">
        <f t="shared" si="18"/>
        <v>0</v>
      </c>
      <c r="IC12">
        <f t="shared" si="18"/>
        <v>0</v>
      </c>
      <c r="ID12">
        <f t="shared" si="18"/>
        <v>0</v>
      </c>
      <c r="IE12">
        <f t="shared" si="18"/>
        <v>0</v>
      </c>
      <c r="IF12">
        <f t="shared" si="18"/>
        <v>0</v>
      </c>
      <c r="IG12">
        <f t="shared" si="18"/>
        <v>0</v>
      </c>
      <c r="IH12">
        <f t="shared" si="18"/>
        <v>0</v>
      </c>
      <c r="II12">
        <f t="shared" si="18"/>
        <v>0</v>
      </c>
      <c r="IJ12">
        <f t="shared" si="18"/>
        <v>0</v>
      </c>
      <c r="IK12">
        <f t="shared" si="18"/>
        <v>0</v>
      </c>
      <c r="IL12" s="16">
        <f>IF(AND(SUM(F12:IK12)&gt;0,SUM(F13:IK13)=0),A12,"")</f>
      </c>
    </row>
    <row r="13" spans="1:246" ht="13.5">
      <c r="A13">
        <f t="shared" si="20"/>
        <v>8</v>
      </c>
      <c r="B13" s="1">
        <f>'待ち行列'!C11</f>
        <v>123</v>
      </c>
      <c r="C13">
        <f t="shared" si="21"/>
        <v>123</v>
      </c>
      <c r="D13">
        <f>C13+'待ち行列'!D11</f>
        <v>126</v>
      </c>
      <c r="E13">
        <f t="shared" si="19"/>
        <v>0</v>
      </c>
      <c r="F13">
        <f>IF(F$5&gt;=$B13,1,0)+IF(F$5&gt;=$C13,1,0)+IF(F$5&gt;=$D13,-2,0)</f>
        <v>0</v>
      </c>
      <c r="G13">
        <f t="shared" si="7"/>
        <v>0</v>
      </c>
      <c r="H13">
        <f t="shared" si="7"/>
        <v>0</v>
      </c>
      <c r="I13">
        <f t="shared" si="7"/>
        <v>0</v>
      </c>
      <c r="J13">
        <f t="shared" si="7"/>
        <v>0</v>
      </c>
      <c r="K13">
        <f t="shared" si="7"/>
        <v>0</v>
      </c>
      <c r="L13">
        <f t="shared" si="7"/>
        <v>0</v>
      </c>
      <c r="M13">
        <f t="shared" si="7"/>
        <v>0</v>
      </c>
      <c r="N13">
        <f t="shared" si="7"/>
        <v>0</v>
      </c>
      <c r="O13">
        <f t="shared" si="7"/>
        <v>0</v>
      </c>
      <c r="P13">
        <f t="shared" si="7"/>
        <v>0</v>
      </c>
      <c r="Q13">
        <f t="shared" si="7"/>
        <v>0</v>
      </c>
      <c r="R13">
        <f t="shared" si="7"/>
        <v>0</v>
      </c>
      <c r="S13">
        <f t="shared" si="7"/>
        <v>0</v>
      </c>
      <c r="T13">
        <f t="shared" si="7"/>
        <v>0</v>
      </c>
      <c r="U13">
        <f t="shared" si="7"/>
        <v>0</v>
      </c>
      <c r="V13">
        <f t="shared" si="7"/>
        <v>0</v>
      </c>
      <c r="W13">
        <f t="shared" si="8"/>
        <v>0</v>
      </c>
      <c r="X13">
        <f t="shared" si="8"/>
        <v>0</v>
      </c>
      <c r="Y13">
        <f t="shared" si="8"/>
        <v>0</v>
      </c>
      <c r="Z13">
        <f t="shared" si="8"/>
        <v>0</v>
      </c>
      <c r="AA13">
        <f t="shared" si="8"/>
        <v>0</v>
      </c>
      <c r="AB13">
        <f t="shared" si="8"/>
        <v>0</v>
      </c>
      <c r="AC13">
        <f t="shared" si="8"/>
        <v>0</v>
      </c>
      <c r="AD13">
        <f t="shared" si="8"/>
        <v>0</v>
      </c>
      <c r="AE13">
        <f t="shared" si="8"/>
        <v>0</v>
      </c>
      <c r="AF13">
        <f t="shared" si="8"/>
        <v>0</v>
      </c>
      <c r="AG13">
        <f t="shared" si="8"/>
        <v>0</v>
      </c>
      <c r="AH13">
        <f t="shared" si="8"/>
        <v>0</v>
      </c>
      <c r="AI13">
        <f t="shared" si="8"/>
        <v>0</v>
      </c>
      <c r="AJ13">
        <f t="shared" si="8"/>
        <v>0</v>
      </c>
      <c r="AK13">
        <f t="shared" si="8"/>
        <v>0</v>
      </c>
      <c r="AL13">
        <f t="shared" si="8"/>
        <v>0</v>
      </c>
      <c r="AM13">
        <f t="shared" si="9"/>
        <v>0</v>
      </c>
      <c r="AN13">
        <f t="shared" si="9"/>
        <v>0</v>
      </c>
      <c r="AO13">
        <f t="shared" si="9"/>
        <v>0</v>
      </c>
      <c r="AP13">
        <f t="shared" si="9"/>
        <v>0</v>
      </c>
      <c r="AQ13">
        <f t="shared" si="9"/>
        <v>0</v>
      </c>
      <c r="AR13">
        <f t="shared" si="9"/>
        <v>0</v>
      </c>
      <c r="AS13">
        <f t="shared" si="9"/>
        <v>0</v>
      </c>
      <c r="AT13">
        <f t="shared" si="9"/>
        <v>0</v>
      </c>
      <c r="AU13">
        <f t="shared" si="9"/>
        <v>0</v>
      </c>
      <c r="AV13">
        <f t="shared" si="9"/>
        <v>0</v>
      </c>
      <c r="AW13">
        <f t="shared" si="9"/>
        <v>0</v>
      </c>
      <c r="AX13">
        <f t="shared" si="9"/>
        <v>0</v>
      </c>
      <c r="AY13">
        <f t="shared" si="9"/>
        <v>0</v>
      </c>
      <c r="AZ13">
        <f t="shared" si="9"/>
        <v>0</v>
      </c>
      <c r="BA13">
        <f t="shared" si="9"/>
        <v>0</v>
      </c>
      <c r="BB13">
        <f t="shared" si="9"/>
        <v>0</v>
      </c>
      <c r="BC13">
        <f t="shared" si="23"/>
        <v>0</v>
      </c>
      <c r="BD13">
        <f t="shared" si="23"/>
        <v>0</v>
      </c>
      <c r="BE13">
        <f t="shared" si="23"/>
        <v>0</v>
      </c>
      <c r="BF13">
        <f t="shared" si="23"/>
        <v>0</v>
      </c>
      <c r="BG13">
        <f t="shared" si="23"/>
        <v>0</v>
      </c>
      <c r="BH13">
        <f t="shared" si="23"/>
        <v>0</v>
      </c>
      <c r="BI13">
        <f t="shared" si="23"/>
        <v>0</v>
      </c>
      <c r="BJ13">
        <f t="shared" si="23"/>
        <v>0</v>
      </c>
      <c r="BK13">
        <f t="shared" si="23"/>
        <v>0</v>
      </c>
      <c r="BL13">
        <f t="shared" si="23"/>
        <v>0</v>
      </c>
      <c r="BM13">
        <f t="shared" si="23"/>
        <v>0</v>
      </c>
      <c r="BN13">
        <f t="shared" si="24"/>
        <v>0</v>
      </c>
      <c r="BO13">
        <f t="shared" si="24"/>
        <v>0</v>
      </c>
      <c r="BP13">
        <f t="shared" si="24"/>
        <v>0</v>
      </c>
      <c r="BQ13">
        <f t="shared" si="24"/>
        <v>0</v>
      </c>
      <c r="BR13">
        <f t="shared" si="24"/>
        <v>0</v>
      </c>
      <c r="BS13">
        <f t="shared" si="24"/>
        <v>0</v>
      </c>
      <c r="BT13">
        <f t="shared" si="24"/>
        <v>0</v>
      </c>
      <c r="BU13">
        <f t="shared" si="24"/>
        <v>0</v>
      </c>
      <c r="BV13">
        <f t="shared" si="24"/>
        <v>0</v>
      </c>
      <c r="BW13">
        <f t="shared" si="24"/>
        <v>0</v>
      </c>
      <c r="BX13">
        <f t="shared" si="24"/>
        <v>0</v>
      </c>
      <c r="BY13">
        <f t="shared" si="24"/>
        <v>0</v>
      </c>
      <c r="BZ13">
        <f t="shared" si="24"/>
        <v>0</v>
      </c>
      <c r="CA13">
        <f t="shared" si="24"/>
        <v>0</v>
      </c>
      <c r="CB13">
        <f t="shared" si="24"/>
        <v>0</v>
      </c>
      <c r="CC13">
        <f t="shared" si="24"/>
        <v>0</v>
      </c>
      <c r="CD13">
        <f t="shared" si="25"/>
        <v>0</v>
      </c>
      <c r="CE13">
        <f t="shared" si="25"/>
        <v>0</v>
      </c>
      <c r="CF13">
        <f t="shared" si="25"/>
        <v>0</v>
      </c>
      <c r="CG13">
        <f t="shared" si="25"/>
        <v>0</v>
      </c>
      <c r="CH13">
        <f t="shared" si="25"/>
        <v>0</v>
      </c>
      <c r="CI13">
        <f t="shared" si="25"/>
        <v>0</v>
      </c>
      <c r="CJ13">
        <f t="shared" si="25"/>
        <v>0</v>
      </c>
      <c r="CK13">
        <f t="shared" si="25"/>
        <v>0</v>
      </c>
      <c r="CL13">
        <f t="shared" si="25"/>
        <v>0</v>
      </c>
      <c r="CM13">
        <f t="shared" si="25"/>
        <v>0</v>
      </c>
      <c r="CN13">
        <f t="shared" si="25"/>
        <v>0</v>
      </c>
      <c r="CO13">
        <f t="shared" si="25"/>
        <v>0</v>
      </c>
      <c r="CP13">
        <f t="shared" si="25"/>
        <v>0</v>
      </c>
      <c r="CQ13">
        <f>IF(CQ$5&gt;=$B13,1,0)+IF(CQ$5&gt;=$C13,1,0)+IF(CQ$5&gt;=$D13,-2,0)</f>
        <v>0</v>
      </c>
      <c r="CR13">
        <f>IF(CR$5&gt;=$B13,1,0)+IF(CR$5&gt;=$C13,1,0)+IF(CR$5&gt;=$D13,-2,0)</f>
        <v>0</v>
      </c>
      <c r="CS13">
        <f>IF(CS$5&gt;=$B13,1,0)+IF(CS$5&gt;=$C13,1,0)+IF(CS$5&gt;=$D13,-2,0)</f>
        <v>0</v>
      </c>
      <c r="CT13">
        <f>IF(CT$5&gt;=$B13,1,0)+IF(CT$5&gt;=$C13,1,0)+IF(CT$5&gt;=$D13,-2,0)</f>
        <v>0</v>
      </c>
      <c r="CU13">
        <f>IF(CU$5&gt;=$B13,1,0)+IF(CU$5&gt;=$C13,1,0)+IF(CU$5&gt;=$D13,-2,0)</f>
        <v>0</v>
      </c>
      <c r="CV13">
        <f>IF(CV$5&gt;=$B13,1,0)+IF(CV$5&gt;=$C13,1,0)+IF(CV$5&gt;=$D13,-2,0)</f>
        <v>0</v>
      </c>
      <c r="CW13">
        <f>IF(CW$5&gt;=$B13,1,0)+IF(CW$5&gt;=$C13,1,0)+IF(CW$5&gt;=$D13,-2,0)</f>
        <v>0</v>
      </c>
      <c r="CX13">
        <f>IF(CX$5&gt;=$B13,1,0)+IF(CX$5&gt;=$C13,1,0)+IF(CX$5&gt;=$D13,-2,0)</f>
        <v>0</v>
      </c>
      <c r="CY13">
        <f>IF(CY$5&gt;=$B13,1,0)+IF(CY$5&gt;=$C13,1,0)+IF(CY$5&gt;=$D13,-2,0)</f>
        <v>0</v>
      </c>
      <c r="CZ13">
        <f>IF(CZ$5&gt;=$B13,1,0)+IF(CZ$5&gt;=$C13,1,0)+IF(CZ$5&gt;=$D13,-2,0)</f>
        <v>0</v>
      </c>
      <c r="DA13">
        <f>IF(DA$5&gt;=$B13,1,0)+IF(DA$5&gt;=$C13,1,0)+IF(DA$5&gt;=$D13,-2,0)</f>
        <v>0</v>
      </c>
      <c r="DB13">
        <f>IF(DB$5&gt;=$B13,1,0)+IF(DB$5&gt;=$C13,1,0)+IF(DB$5&gt;=$D13,-2,0)</f>
        <v>0</v>
      </c>
      <c r="DC13">
        <f>IF(DC$5&gt;=$B13,1,0)+IF(DC$5&gt;=$C13,1,0)+IF(DC$5&gt;=$D13,-2,0)</f>
        <v>0</v>
      </c>
      <c r="DD13">
        <f>IF(DD$5&gt;=$B13,1,0)+IF(DD$5&gt;=$C13,1,0)+IF(DD$5&gt;=$D13,-2,0)</f>
        <v>0</v>
      </c>
      <c r="DE13">
        <f>IF(DE$5&gt;=$B13,1,0)+IF(DE$5&gt;=$C13,1,0)+IF(DE$5&gt;=$D13,-2,0)</f>
        <v>0</v>
      </c>
      <c r="DF13">
        <f>IF(DF$5&gt;=$B13,1,0)+IF(DF$5&gt;=$C13,1,0)+IF(DF$5&gt;=$D13,-2,0)</f>
        <v>0</v>
      </c>
      <c r="DG13">
        <f>IF(DG$5&gt;=$B13,1,0)+IF(DG$5&gt;=$C13,1,0)+IF(DG$5&gt;=$D13,-2,0)</f>
        <v>0</v>
      </c>
      <c r="DH13">
        <f t="shared" si="26"/>
        <v>0</v>
      </c>
      <c r="DI13">
        <f t="shared" si="26"/>
        <v>0</v>
      </c>
      <c r="DJ13">
        <f t="shared" si="26"/>
        <v>0</v>
      </c>
      <c r="DK13">
        <f t="shared" si="22"/>
        <v>0</v>
      </c>
      <c r="DL13">
        <f t="shared" si="22"/>
        <v>0</v>
      </c>
      <c r="DM13">
        <f t="shared" si="22"/>
        <v>0</v>
      </c>
      <c r="DN13">
        <f t="shared" si="22"/>
        <v>0</v>
      </c>
      <c r="DO13">
        <f t="shared" si="22"/>
        <v>0</v>
      </c>
      <c r="DP13">
        <f t="shared" si="22"/>
        <v>0</v>
      </c>
      <c r="DQ13">
        <f t="shared" si="22"/>
        <v>0</v>
      </c>
      <c r="DR13">
        <f t="shared" si="22"/>
        <v>0</v>
      </c>
      <c r="DS13">
        <f t="shared" si="22"/>
        <v>0</v>
      </c>
      <c r="DT13">
        <f t="shared" si="22"/>
        <v>0</v>
      </c>
      <c r="DU13">
        <f t="shared" si="14"/>
        <v>0</v>
      </c>
      <c r="DV13">
        <f t="shared" si="14"/>
        <v>0</v>
      </c>
      <c r="DW13">
        <f t="shared" si="14"/>
        <v>0</v>
      </c>
      <c r="DX13">
        <f t="shared" si="14"/>
        <v>2</v>
      </c>
      <c r="DY13">
        <f t="shared" si="14"/>
        <v>2</v>
      </c>
      <c r="DZ13">
        <f t="shared" si="14"/>
        <v>2</v>
      </c>
      <c r="EA13">
        <f t="shared" si="14"/>
        <v>0</v>
      </c>
      <c r="EB13">
        <f t="shared" si="14"/>
        <v>0</v>
      </c>
      <c r="EC13">
        <f t="shared" si="14"/>
        <v>0</v>
      </c>
      <c r="ED13">
        <f t="shared" si="14"/>
        <v>0</v>
      </c>
      <c r="EE13">
        <f t="shared" si="14"/>
        <v>0</v>
      </c>
      <c r="EF13">
        <f t="shared" si="14"/>
        <v>0</v>
      </c>
      <c r="EG13">
        <f t="shared" si="14"/>
        <v>0</v>
      </c>
      <c r="EH13">
        <f t="shared" si="14"/>
        <v>0</v>
      </c>
      <c r="EI13">
        <f t="shared" si="14"/>
        <v>0</v>
      </c>
      <c r="EJ13">
        <f t="shared" si="14"/>
        <v>0</v>
      </c>
      <c r="EK13">
        <f t="shared" si="14"/>
        <v>0</v>
      </c>
      <c r="EL13">
        <f t="shared" si="14"/>
        <v>0</v>
      </c>
      <c r="EM13">
        <f t="shared" si="14"/>
        <v>0</v>
      </c>
      <c r="EN13">
        <f t="shared" si="14"/>
        <v>0</v>
      </c>
      <c r="EO13">
        <f t="shared" si="14"/>
        <v>0</v>
      </c>
      <c r="EP13">
        <f t="shared" si="14"/>
        <v>0</v>
      </c>
      <c r="EQ13">
        <f t="shared" si="14"/>
        <v>0</v>
      </c>
      <c r="ER13">
        <f t="shared" si="14"/>
        <v>0</v>
      </c>
      <c r="ES13">
        <f t="shared" si="14"/>
        <v>0</v>
      </c>
      <c r="ET13">
        <f t="shared" si="14"/>
        <v>0</v>
      </c>
      <c r="EU13">
        <f t="shared" si="14"/>
        <v>0</v>
      </c>
      <c r="EV13">
        <f t="shared" si="14"/>
        <v>0</v>
      </c>
      <c r="EW13">
        <f t="shared" si="14"/>
        <v>0</v>
      </c>
      <c r="EX13">
        <f t="shared" si="14"/>
        <v>0</v>
      </c>
      <c r="EY13">
        <f t="shared" si="15"/>
        <v>0</v>
      </c>
      <c r="EZ13">
        <f t="shared" si="15"/>
        <v>0</v>
      </c>
      <c r="FA13">
        <f t="shared" si="15"/>
        <v>0</v>
      </c>
      <c r="FB13">
        <f t="shared" si="15"/>
        <v>0</v>
      </c>
      <c r="FC13">
        <f t="shared" si="15"/>
        <v>0</v>
      </c>
      <c r="FD13">
        <f t="shared" si="15"/>
        <v>0</v>
      </c>
      <c r="FE13">
        <f t="shared" si="15"/>
        <v>0</v>
      </c>
      <c r="FF13">
        <f t="shared" si="15"/>
        <v>0</v>
      </c>
      <c r="FG13">
        <f t="shared" si="15"/>
        <v>0</v>
      </c>
      <c r="FH13">
        <f t="shared" si="15"/>
        <v>0</v>
      </c>
      <c r="FI13">
        <f t="shared" si="15"/>
        <v>0</v>
      </c>
      <c r="FJ13">
        <f t="shared" si="15"/>
        <v>0</v>
      </c>
      <c r="FK13">
        <f t="shared" si="15"/>
        <v>0</v>
      </c>
      <c r="FL13">
        <f t="shared" si="15"/>
        <v>0</v>
      </c>
      <c r="FM13">
        <f t="shared" si="15"/>
        <v>0</v>
      </c>
      <c r="FN13">
        <f t="shared" si="15"/>
        <v>0</v>
      </c>
      <c r="FO13">
        <f t="shared" si="16"/>
        <v>0</v>
      </c>
      <c r="FP13">
        <f t="shared" si="16"/>
        <v>0</v>
      </c>
      <c r="FQ13">
        <f t="shared" si="16"/>
        <v>0</v>
      </c>
      <c r="FR13">
        <f t="shared" si="16"/>
        <v>0</v>
      </c>
      <c r="FS13">
        <f t="shared" si="16"/>
        <v>0</v>
      </c>
      <c r="FT13">
        <f t="shared" si="16"/>
        <v>0</v>
      </c>
      <c r="FU13">
        <f t="shared" si="16"/>
        <v>0</v>
      </c>
      <c r="FV13">
        <f t="shared" si="16"/>
        <v>0</v>
      </c>
      <c r="FW13">
        <f t="shared" si="16"/>
        <v>0</v>
      </c>
      <c r="FX13">
        <f t="shared" si="16"/>
        <v>0</v>
      </c>
      <c r="FY13">
        <f t="shared" si="16"/>
        <v>0</v>
      </c>
      <c r="FZ13">
        <f t="shared" si="16"/>
        <v>0</v>
      </c>
      <c r="GA13">
        <f t="shared" si="16"/>
        <v>0</v>
      </c>
      <c r="GB13">
        <f t="shared" si="16"/>
        <v>0</v>
      </c>
      <c r="GC13">
        <f t="shared" si="16"/>
        <v>0</v>
      </c>
      <c r="GD13">
        <f t="shared" si="17"/>
        <v>0</v>
      </c>
      <c r="GE13">
        <f t="shared" si="17"/>
        <v>0</v>
      </c>
      <c r="GF13">
        <f t="shared" si="17"/>
        <v>0</v>
      </c>
      <c r="GG13">
        <f t="shared" si="17"/>
        <v>0</v>
      </c>
      <c r="GH13">
        <f t="shared" si="17"/>
        <v>0</v>
      </c>
      <c r="GI13">
        <f t="shared" si="17"/>
        <v>0</v>
      </c>
      <c r="GJ13">
        <f t="shared" si="17"/>
        <v>0</v>
      </c>
      <c r="GK13">
        <f t="shared" si="17"/>
        <v>0</v>
      </c>
      <c r="GL13">
        <f t="shared" si="17"/>
        <v>0</v>
      </c>
      <c r="GM13">
        <f t="shared" si="17"/>
        <v>0</v>
      </c>
      <c r="GN13">
        <f t="shared" si="17"/>
        <v>0</v>
      </c>
      <c r="GO13">
        <f t="shared" si="17"/>
        <v>0</v>
      </c>
      <c r="GP13">
        <f t="shared" si="17"/>
        <v>0</v>
      </c>
      <c r="GQ13">
        <f t="shared" si="17"/>
        <v>0</v>
      </c>
      <c r="GR13">
        <f t="shared" si="17"/>
        <v>0</v>
      </c>
      <c r="GS13">
        <f t="shared" si="17"/>
        <v>0</v>
      </c>
      <c r="GT13">
        <f t="shared" si="17"/>
        <v>0</v>
      </c>
      <c r="GU13">
        <f t="shared" si="17"/>
        <v>0</v>
      </c>
      <c r="GV13">
        <f t="shared" si="17"/>
        <v>0</v>
      </c>
      <c r="GW13">
        <f t="shared" si="17"/>
        <v>0</v>
      </c>
      <c r="GX13">
        <f t="shared" si="17"/>
        <v>0</v>
      </c>
      <c r="GY13">
        <f t="shared" si="17"/>
        <v>0</v>
      </c>
      <c r="GZ13">
        <f t="shared" si="17"/>
        <v>0</v>
      </c>
      <c r="HA13">
        <f t="shared" si="17"/>
        <v>0</v>
      </c>
      <c r="HB13">
        <f t="shared" si="17"/>
        <v>0</v>
      </c>
      <c r="HC13">
        <f t="shared" si="17"/>
        <v>0</v>
      </c>
      <c r="HD13">
        <f t="shared" si="17"/>
        <v>0</v>
      </c>
      <c r="HE13">
        <f t="shared" si="17"/>
        <v>0</v>
      </c>
      <c r="HF13">
        <f t="shared" si="17"/>
        <v>0</v>
      </c>
      <c r="HG13">
        <f t="shared" si="17"/>
        <v>0</v>
      </c>
      <c r="HH13">
        <f t="shared" si="18"/>
        <v>0</v>
      </c>
      <c r="HI13">
        <f t="shared" si="18"/>
        <v>0</v>
      </c>
      <c r="HJ13">
        <f t="shared" si="18"/>
        <v>0</v>
      </c>
      <c r="HK13">
        <f t="shared" si="18"/>
        <v>0</v>
      </c>
      <c r="HL13">
        <f t="shared" si="18"/>
        <v>0</v>
      </c>
      <c r="HM13">
        <f t="shared" si="18"/>
        <v>0</v>
      </c>
      <c r="HN13">
        <f t="shared" si="18"/>
        <v>0</v>
      </c>
      <c r="HO13">
        <f t="shared" si="18"/>
        <v>0</v>
      </c>
      <c r="HP13">
        <f t="shared" si="18"/>
        <v>0</v>
      </c>
      <c r="HQ13">
        <f t="shared" si="18"/>
        <v>0</v>
      </c>
      <c r="HR13">
        <f t="shared" si="18"/>
        <v>0</v>
      </c>
      <c r="HS13">
        <f t="shared" si="18"/>
        <v>0</v>
      </c>
      <c r="HT13">
        <f t="shared" si="18"/>
        <v>0</v>
      </c>
      <c r="HU13">
        <f t="shared" si="18"/>
        <v>0</v>
      </c>
      <c r="HV13">
        <f t="shared" si="18"/>
        <v>0</v>
      </c>
      <c r="HW13">
        <f t="shared" si="18"/>
        <v>0</v>
      </c>
      <c r="HX13">
        <f t="shared" si="18"/>
        <v>0</v>
      </c>
      <c r="HY13">
        <f t="shared" si="18"/>
        <v>0</v>
      </c>
      <c r="HZ13">
        <f t="shared" si="18"/>
        <v>0</v>
      </c>
      <c r="IA13">
        <f t="shared" si="18"/>
        <v>0</v>
      </c>
      <c r="IB13">
        <f t="shared" si="18"/>
        <v>0</v>
      </c>
      <c r="IC13">
        <f t="shared" si="18"/>
        <v>0</v>
      </c>
      <c r="ID13">
        <f t="shared" si="18"/>
        <v>0</v>
      </c>
      <c r="IE13">
        <f t="shared" si="18"/>
        <v>0</v>
      </c>
      <c r="IF13">
        <f t="shared" si="18"/>
        <v>0</v>
      </c>
      <c r="IG13">
        <f t="shared" si="18"/>
        <v>0</v>
      </c>
      <c r="IH13">
        <f t="shared" si="18"/>
        <v>0</v>
      </c>
      <c r="II13">
        <f t="shared" si="18"/>
        <v>0</v>
      </c>
      <c r="IJ13">
        <f t="shared" si="18"/>
        <v>0</v>
      </c>
      <c r="IK13">
        <f t="shared" si="18"/>
        <v>0</v>
      </c>
      <c r="IL13" s="16">
        <f>IF(AND(SUM(F13:IK13)&gt;0,SUM(F14:IK14)=0),A13,"")</f>
      </c>
    </row>
    <row r="14" spans="1:246" ht="13.5">
      <c r="A14">
        <f t="shared" si="20"/>
        <v>9</v>
      </c>
      <c r="B14" s="1">
        <f>'待ち行列'!C12</f>
        <v>140</v>
      </c>
      <c r="C14">
        <f t="shared" si="21"/>
        <v>140</v>
      </c>
      <c r="D14">
        <f>C14+'待ち行列'!D12</f>
        <v>143</v>
      </c>
      <c r="E14">
        <f t="shared" si="19"/>
        <v>0</v>
      </c>
      <c r="F14">
        <f>IF(F$5&gt;=$B14,1,0)+IF(F$5&gt;=$C14,1,0)+IF(F$5&gt;=$D14,-2,0)</f>
        <v>0</v>
      </c>
      <c r="G14">
        <f t="shared" si="7"/>
        <v>0</v>
      </c>
      <c r="H14">
        <f t="shared" si="7"/>
        <v>0</v>
      </c>
      <c r="I14">
        <f t="shared" si="7"/>
        <v>0</v>
      </c>
      <c r="J14">
        <f t="shared" si="7"/>
        <v>0</v>
      </c>
      <c r="K14">
        <f t="shared" si="7"/>
        <v>0</v>
      </c>
      <c r="L14">
        <f t="shared" si="7"/>
        <v>0</v>
      </c>
      <c r="M14">
        <f t="shared" si="7"/>
        <v>0</v>
      </c>
      <c r="N14">
        <f t="shared" si="7"/>
        <v>0</v>
      </c>
      <c r="O14">
        <f t="shared" si="7"/>
        <v>0</v>
      </c>
      <c r="P14">
        <f t="shared" si="7"/>
        <v>0</v>
      </c>
      <c r="Q14">
        <f t="shared" si="7"/>
        <v>0</v>
      </c>
      <c r="R14">
        <f t="shared" si="7"/>
        <v>0</v>
      </c>
      <c r="S14">
        <f t="shared" si="7"/>
        <v>0</v>
      </c>
      <c r="T14">
        <f t="shared" si="7"/>
        <v>0</v>
      </c>
      <c r="U14">
        <f t="shared" si="7"/>
        <v>0</v>
      </c>
      <c r="V14">
        <f t="shared" si="7"/>
        <v>0</v>
      </c>
      <c r="W14">
        <f t="shared" si="8"/>
        <v>0</v>
      </c>
      <c r="X14">
        <f t="shared" si="8"/>
        <v>0</v>
      </c>
      <c r="Y14">
        <f t="shared" si="8"/>
        <v>0</v>
      </c>
      <c r="Z14">
        <f t="shared" si="8"/>
        <v>0</v>
      </c>
      <c r="AA14">
        <f t="shared" si="8"/>
        <v>0</v>
      </c>
      <c r="AB14">
        <f t="shared" si="8"/>
        <v>0</v>
      </c>
      <c r="AC14">
        <f t="shared" si="8"/>
        <v>0</v>
      </c>
      <c r="AD14">
        <f t="shared" si="8"/>
        <v>0</v>
      </c>
      <c r="AE14">
        <f t="shared" si="8"/>
        <v>0</v>
      </c>
      <c r="AF14">
        <f t="shared" si="8"/>
        <v>0</v>
      </c>
      <c r="AG14">
        <f t="shared" si="8"/>
        <v>0</v>
      </c>
      <c r="AH14">
        <f t="shared" si="8"/>
        <v>0</v>
      </c>
      <c r="AI14">
        <f t="shared" si="8"/>
        <v>0</v>
      </c>
      <c r="AJ14">
        <f t="shared" si="8"/>
        <v>0</v>
      </c>
      <c r="AK14">
        <f t="shared" si="8"/>
        <v>0</v>
      </c>
      <c r="AL14">
        <f t="shared" si="8"/>
        <v>0</v>
      </c>
      <c r="AM14">
        <f t="shared" si="9"/>
        <v>0</v>
      </c>
      <c r="AN14">
        <f t="shared" si="9"/>
        <v>0</v>
      </c>
      <c r="AO14">
        <f t="shared" si="9"/>
        <v>0</v>
      </c>
      <c r="AP14">
        <f t="shared" si="9"/>
        <v>0</v>
      </c>
      <c r="AQ14">
        <f t="shared" si="9"/>
        <v>0</v>
      </c>
      <c r="AR14">
        <f t="shared" si="9"/>
        <v>0</v>
      </c>
      <c r="AS14">
        <f t="shared" si="9"/>
        <v>0</v>
      </c>
      <c r="AT14">
        <f t="shared" si="9"/>
        <v>0</v>
      </c>
      <c r="AU14">
        <f t="shared" si="9"/>
        <v>0</v>
      </c>
      <c r="AV14">
        <f t="shared" si="9"/>
        <v>0</v>
      </c>
      <c r="AW14">
        <f t="shared" si="9"/>
        <v>0</v>
      </c>
      <c r="AX14">
        <f t="shared" si="9"/>
        <v>0</v>
      </c>
      <c r="AY14">
        <f t="shared" si="9"/>
        <v>0</v>
      </c>
      <c r="AZ14">
        <f t="shared" si="9"/>
        <v>0</v>
      </c>
      <c r="BA14">
        <f t="shared" si="9"/>
        <v>0</v>
      </c>
      <c r="BB14">
        <f t="shared" si="9"/>
        <v>0</v>
      </c>
      <c r="BC14">
        <f t="shared" si="23"/>
        <v>0</v>
      </c>
      <c r="BD14">
        <f t="shared" si="23"/>
        <v>0</v>
      </c>
      <c r="BE14">
        <f t="shared" si="23"/>
        <v>0</v>
      </c>
      <c r="BF14">
        <f t="shared" si="23"/>
        <v>0</v>
      </c>
      <c r="BG14">
        <f t="shared" si="23"/>
        <v>0</v>
      </c>
      <c r="BH14">
        <f t="shared" si="23"/>
        <v>0</v>
      </c>
      <c r="BI14">
        <f t="shared" si="23"/>
        <v>0</v>
      </c>
      <c r="BJ14">
        <f t="shared" si="23"/>
        <v>0</v>
      </c>
      <c r="BK14">
        <f t="shared" si="23"/>
        <v>0</v>
      </c>
      <c r="BL14">
        <f t="shared" si="23"/>
        <v>0</v>
      </c>
      <c r="BM14">
        <f t="shared" si="23"/>
        <v>0</v>
      </c>
      <c r="BN14">
        <f t="shared" si="24"/>
        <v>0</v>
      </c>
      <c r="BO14">
        <f t="shared" si="24"/>
        <v>0</v>
      </c>
      <c r="BP14">
        <f t="shared" si="24"/>
        <v>0</v>
      </c>
      <c r="BQ14">
        <f t="shared" si="24"/>
        <v>0</v>
      </c>
      <c r="BR14">
        <f t="shared" si="24"/>
        <v>0</v>
      </c>
      <c r="BS14">
        <f t="shared" si="24"/>
        <v>0</v>
      </c>
      <c r="BT14">
        <f t="shared" si="24"/>
        <v>0</v>
      </c>
      <c r="BU14">
        <f t="shared" si="24"/>
        <v>0</v>
      </c>
      <c r="BV14">
        <f t="shared" si="24"/>
        <v>0</v>
      </c>
      <c r="BW14">
        <f t="shared" si="24"/>
        <v>0</v>
      </c>
      <c r="BX14">
        <f t="shared" si="24"/>
        <v>0</v>
      </c>
      <c r="BY14">
        <f t="shared" si="24"/>
        <v>0</v>
      </c>
      <c r="BZ14">
        <f t="shared" si="24"/>
        <v>0</v>
      </c>
      <c r="CA14">
        <f t="shared" si="24"/>
        <v>0</v>
      </c>
      <c r="CB14">
        <f t="shared" si="24"/>
        <v>0</v>
      </c>
      <c r="CC14">
        <f t="shared" si="24"/>
        <v>0</v>
      </c>
      <c r="CD14">
        <f t="shared" si="25"/>
        <v>0</v>
      </c>
      <c r="CE14">
        <f t="shared" si="25"/>
        <v>0</v>
      </c>
      <c r="CF14">
        <f t="shared" si="25"/>
        <v>0</v>
      </c>
      <c r="CG14">
        <f t="shared" si="25"/>
        <v>0</v>
      </c>
      <c r="CH14">
        <f t="shared" si="25"/>
        <v>0</v>
      </c>
      <c r="CI14">
        <f t="shared" si="25"/>
        <v>0</v>
      </c>
      <c r="CJ14">
        <f t="shared" si="25"/>
        <v>0</v>
      </c>
      <c r="CK14">
        <f t="shared" si="25"/>
        <v>0</v>
      </c>
      <c r="CL14">
        <f t="shared" si="25"/>
        <v>0</v>
      </c>
      <c r="CM14">
        <f t="shared" si="25"/>
        <v>0</v>
      </c>
      <c r="CN14">
        <f t="shared" si="25"/>
        <v>0</v>
      </c>
      <c r="CO14">
        <f t="shared" si="25"/>
        <v>0</v>
      </c>
      <c r="CP14">
        <f t="shared" si="25"/>
        <v>0</v>
      </c>
      <c r="CQ14">
        <f>IF(CQ$5&gt;=$B14,1,0)+IF(CQ$5&gt;=$C14,1,0)+IF(CQ$5&gt;=$D14,-2,0)</f>
        <v>0</v>
      </c>
      <c r="CR14">
        <f>IF(CR$5&gt;=$B14,1,0)+IF(CR$5&gt;=$C14,1,0)+IF(CR$5&gt;=$D14,-2,0)</f>
        <v>0</v>
      </c>
      <c r="CS14">
        <f>IF(CS$5&gt;=$B14,1,0)+IF(CS$5&gt;=$C14,1,0)+IF(CS$5&gt;=$D14,-2,0)</f>
        <v>0</v>
      </c>
      <c r="CT14">
        <f>IF(CT$5&gt;=$B14,1,0)+IF(CT$5&gt;=$C14,1,0)+IF(CT$5&gt;=$D14,-2,0)</f>
        <v>0</v>
      </c>
      <c r="CU14">
        <f>IF(CU$5&gt;=$B14,1,0)+IF(CU$5&gt;=$C14,1,0)+IF(CU$5&gt;=$D14,-2,0)</f>
        <v>0</v>
      </c>
      <c r="CV14">
        <f>IF(CV$5&gt;=$B14,1,0)+IF(CV$5&gt;=$C14,1,0)+IF(CV$5&gt;=$D14,-2,0)</f>
        <v>0</v>
      </c>
      <c r="CW14">
        <f>IF(CW$5&gt;=$B14,1,0)+IF(CW$5&gt;=$C14,1,0)+IF(CW$5&gt;=$D14,-2,0)</f>
        <v>0</v>
      </c>
      <c r="CX14">
        <f>IF(CX$5&gt;=$B14,1,0)+IF(CX$5&gt;=$C14,1,0)+IF(CX$5&gt;=$D14,-2,0)</f>
        <v>0</v>
      </c>
      <c r="CY14">
        <f>IF(CY$5&gt;=$B14,1,0)+IF(CY$5&gt;=$C14,1,0)+IF(CY$5&gt;=$D14,-2,0)</f>
        <v>0</v>
      </c>
      <c r="CZ14">
        <f>IF(CZ$5&gt;=$B14,1,0)+IF(CZ$5&gt;=$C14,1,0)+IF(CZ$5&gt;=$D14,-2,0)</f>
        <v>0</v>
      </c>
      <c r="DA14">
        <f>IF(DA$5&gt;=$B14,1,0)+IF(DA$5&gt;=$C14,1,0)+IF(DA$5&gt;=$D14,-2,0)</f>
        <v>0</v>
      </c>
      <c r="DB14">
        <f>IF(DB$5&gt;=$B14,1,0)+IF(DB$5&gt;=$C14,1,0)+IF(DB$5&gt;=$D14,-2,0)</f>
        <v>0</v>
      </c>
      <c r="DC14">
        <f>IF(DC$5&gt;=$B14,1,0)+IF(DC$5&gt;=$C14,1,0)+IF(DC$5&gt;=$D14,-2,0)</f>
        <v>0</v>
      </c>
      <c r="DD14">
        <f>IF(DD$5&gt;=$B14,1,0)+IF(DD$5&gt;=$C14,1,0)+IF(DD$5&gt;=$D14,-2,0)</f>
        <v>0</v>
      </c>
      <c r="DE14">
        <f>IF(DE$5&gt;=$B14,1,0)+IF(DE$5&gt;=$C14,1,0)+IF(DE$5&gt;=$D14,-2,0)</f>
        <v>0</v>
      </c>
      <c r="DF14">
        <f>IF(DF$5&gt;=$B14,1,0)+IF(DF$5&gt;=$C14,1,0)+IF(DF$5&gt;=$D14,-2,0)</f>
        <v>0</v>
      </c>
      <c r="DG14">
        <f>IF(DG$5&gt;=$B14,1,0)+IF(DG$5&gt;=$C14,1,0)+IF(DG$5&gt;=$D14,-2,0)</f>
        <v>0</v>
      </c>
      <c r="DH14">
        <f t="shared" si="26"/>
        <v>0</v>
      </c>
      <c r="DI14">
        <f t="shared" si="26"/>
        <v>0</v>
      </c>
      <c r="DJ14">
        <f t="shared" si="26"/>
        <v>0</v>
      </c>
      <c r="DK14">
        <f t="shared" si="22"/>
        <v>0</v>
      </c>
      <c r="DL14">
        <f t="shared" si="22"/>
        <v>0</v>
      </c>
      <c r="DM14">
        <f t="shared" si="22"/>
        <v>0</v>
      </c>
      <c r="DN14">
        <f t="shared" si="22"/>
        <v>0</v>
      </c>
      <c r="DO14">
        <f t="shared" si="22"/>
        <v>0</v>
      </c>
      <c r="DP14">
        <f t="shared" si="22"/>
        <v>0</v>
      </c>
      <c r="DQ14">
        <f t="shared" si="22"/>
        <v>0</v>
      </c>
      <c r="DR14">
        <f t="shared" si="22"/>
        <v>0</v>
      </c>
      <c r="DS14">
        <f t="shared" si="22"/>
        <v>0</v>
      </c>
      <c r="DT14">
        <f t="shared" si="22"/>
        <v>0</v>
      </c>
      <c r="DU14">
        <f t="shared" si="14"/>
        <v>0</v>
      </c>
      <c r="DV14">
        <f t="shared" si="14"/>
        <v>0</v>
      </c>
      <c r="DW14">
        <f t="shared" si="14"/>
        <v>0</v>
      </c>
      <c r="DX14">
        <f t="shared" si="14"/>
        <v>0</v>
      </c>
      <c r="DY14">
        <f t="shared" si="14"/>
        <v>0</v>
      </c>
      <c r="DZ14">
        <f t="shared" si="14"/>
        <v>0</v>
      </c>
      <c r="EA14">
        <f t="shared" si="14"/>
        <v>0</v>
      </c>
      <c r="EB14">
        <f t="shared" si="14"/>
        <v>0</v>
      </c>
      <c r="EC14">
        <f t="shared" si="14"/>
        <v>0</v>
      </c>
      <c r="ED14">
        <f t="shared" si="14"/>
        <v>0</v>
      </c>
      <c r="EE14">
        <f t="shared" si="14"/>
        <v>0</v>
      </c>
      <c r="EF14">
        <f t="shared" si="14"/>
        <v>0</v>
      </c>
      <c r="EG14">
        <f t="shared" si="14"/>
        <v>0</v>
      </c>
      <c r="EH14">
        <f t="shared" si="14"/>
        <v>0</v>
      </c>
      <c r="EI14">
        <f t="shared" si="14"/>
        <v>0</v>
      </c>
      <c r="EJ14">
        <f aca="true" t="shared" si="27" ref="EJ14:EY29">IF(EJ$5&gt;=$B14,1,0)+IF(EJ$5&gt;=$C14,1,0)+IF(EJ$5&gt;=$D14,-2,0)</f>
        <v>0</v>
      </c>
      <c r="EK14">
        <f t="shared" si="27"/>
        <v>0</v>
      </c>
      <c r="EL14">
        <f t="shared" si="27"/>
        <v>0</v>
      </c>
      <c r="EM14">
        <f t="shared" si="27"/>
        <v>0</v>
      </c>
      <c r="EN14">
        <f t="shared" si="27"/>
        <v>0</v>
      </c>
      <c r="EO14">
        <f t="shared" si="27"/>
        <v>2</v>
      </c>
      <c r="EP14">
        <f t="shared" si="27"/>
        <v>2</v>
      </c>
      <c r="EQ14">
        <f t="shared" si="27"/>
        <v>2</v>
      </c>
      <c r="ER14">
        <f t="shared" si="27"/>
        <v>0</v>
      </c>
      <c r="ES14">
        <f t="shared" si="27"/>
        <v>0</v>
      </c>
      <c r="ET14">
        <f t="shared" si="27"/>
        <v>0</v>
      </c>
      <c r="EU14">
        <f t="shared" si="27"/>
        <v>0</v>
      </c>
      <c r="EV14">
        <f t="shared" si="27"/>
        <v>0</v>
      </c>
      <c r="EW14">
        <f t="shared" si="27"/>
        <v>0</v>
      </c>
      <c r="EX14">
        <f t="shared" si="27"/>
        <v>0</v>
      </c>
      <c r="EY14">
        <f t="shared" si="27"/>
        <v>0</v>
      </c>
      <c r="EZ14">
        <f t="shared" si="15"/>
        <v>0</v>
      </c>
      <c r="FA14">
        <f t="shared" si="15"/>
        <v>0</v>
      </c>
      <c r="FB14">
        <f t="shared" si="15"/>
        <v>0</v>
      </c>
      <c r="FC14">
        <f t="shared" si="15"/>
        <v>0</v>
      </c>
      <c r="FD14">
        <f t="shared" si="15"/>
        <v>0</v>
      </c>
      <c r="FE14">
        <f t="shared" si="15"/>
        <v>0</v>
      </c>
      <c r="FF14">
        <f t="shared" si="15"/>
        <v>0</v>
      </c>
      <c r="FG14">
        <f t="shared" si="15"/>
        <v>0</v>
      </c>
      <c r="FH14">
        <f t="shared" si="15"/>
        <v>0</v>
      </c>
      <c r="FI14">
        <f t="shared" si="15"/>
        <v>0</v>
      </c>
      <c r="FJ14">
        <f t="shared" si="15"/>
        <v>0</v>
      </c>
      <c r="FK14">
        <f t="shared" si="15"/>
        <v>0</v>
      </c>
      <c r="FL14">
        <f t="shared" si="15"/>
        <v>0</v>
      </c>
      <c r="FM14">
        <f t="shared" si="15"/>
        <v>0</v>
      </c>
      <c r="FN14">
        <f t="shared" si="15"/>
        <v>0</v>
      </c>
      <c r="FO14">
        <f t="shared" si="16"/>
        <v>0</v>
      </c>
      <c r="FP14">
        <f t="shared" si="16"/>
        <v>0</v>
      </c>
      <c r="FQ14">
        <f t="shared" si="16"/>
        <v>0</v>
      </c>
      <c r="FR14">
        <f t="shared" si="16"/>
        <v>0</v>
      </c>
      <c r="FS14">
        <f t="shared" si="16"/>
        <v>0</v>
      </c>
      <c r="FT14">
        <f t="shared" si="16"/>
        <v>0</v>
      </c>
      <c r="FU14">
        <f t="shared" si="16"/>
        <v>0</v>
      </c>
      <c r="FV14">
        <f t="shared" si="16"/>
        <v>0</v>
      </c>
      <c r="FW14">
        <f t="shared" si="16"/>
        <v>0</v>
      </c>
      <c r="FX14">
        <f t="shared" si="16"/>
        <v>0</v>
      </c>
      <c r="FY14">
        <f t="shared" si="16"/>
        <v>0</v>
      </c>
      <c r="FZ14">
        <f t="shared" si="16"/>
        <v>0</v>
      </c>
      <c r="GA14">
        <f t="shared" si="16"/>
        <v>0</v>
      </c>
      <c r="GB14">
        <f t="shared" si="16"/>
        <v>0</v>
      </c>
      <c r="GC14">
        <f t="shared" si="16"/>
        <v>0</v>
      </c>
      <c r="GD14">
        <f t="shared" si="17"/>
        <v>0</v>
      </c>
      <c r="GE14">
        <f t="shared" si="17"/>
        <v>0</v>
      </c>
      <c r="GF14">
        <f t="shared" si="17"/>
        <v>0</v>
      </c>
      <c r="GG14">
        <f t="shared" si="17"/>
        <v>0</v>
      </c>
      <c r="GH14">
        <f t="shared" si="17"/>
        <v>0</v>
      </c>
      <c r="GI14">
        <f t="shared" si="17"/>
        <v>0</v>
      </c>
      <c r="GJ14">
        <f t="shared" si="17"/>
        <v>0</v>
      </c>
      <c r="GK14">
        <f t="shared" si="17"/>
        <v>0</v>
      </c>
      <c r="GL14">
        <f t="shared" si="17"/>
        <v>0</v>
      </c>
      <c r="GM14">
        <f t="shared" si="17"/>
        <v>0</v>
      </c>
      <c r="GN14">
        <f t="shared" si="17"/>
        <v>0</v>
      </c>
      <c r="GO14">
        <f t="shared" si="17"/>
        <v>0</v>
      </c>
      <c r="GP14">
        <f t="shared" si="17"/>
        <v>0</v>
      </c>
      <c r="GQ14">
        <f t="shared" si="17"/>
        <v>0</v>
      </c>
      <c r="GR14">
        <f t="shared" si="17"/>
        <v>0</v>
      </c>
      <c r="GS14">
        <f aca="true" t="shared" si="28" ref="GR14:HG30">IF(GS$5&gt;=$B14,1,0)+IF(GS$5&gt;=$C14,1,0)+IF(GS$5&gt;=$D14,-2,0)</f>
        <v>0</v>
      </c>
      <c r="GT14">
        <f t="shared" si="28"/>
        <v>0</v>
      </c>
      <c r="GU14">
        <f t="shared" si="28"/>
        <v>0</v>
      </c>
      <c r="GV14">
        <f t="shared" si="28"/>
        <v>0</v>
      </c>
      <c r="GW14">
        <f t="shared" si="28"/>
        <v>0</v>
      </c>
      <c r="GX14">
        <f t="shared" si="28"/>
        <v>0</v>
      </c>
      <c r="GY14">
        <f t="shared" si="28"/>
        <v>0</v>
      </c>
      <c r="GZ14">
        <f t="shared" si="28"/>
        <v>0</v>
      </c>
      <c r="HA14">
        <f t="shared" si="28"/>
        <v>0</v>
      </c>
      <c r="HB14">
        <f t="shared" si="28"/>
        <v>0</v>
      </c>
      <c r="HC14">
        <f t="shared" si="28"/>
        <v>0</v>
      </c>
      <c r="HD14">
        <f t="shared" si="28"/>
        <v>0</v>
      </c>
      <c r="HE14">
        <f t="shared" si="28"/>
        <v>0</v>
      </c>
      <c r="HF14">
        <f t="shared" si="28"/>
        <v>0</v>
      </c>
      <c r="HG14">
        <f t="shared" si="28"/>
        <v>0</v>
      </c>
      <c r="HH14">
        <f t="shared" si="18"/>
        <v>0</v>
      </c>
      <c r="HI14">
        <f t="shared" si="18"/>
        <v>0</v>
      </c>
      <c r="HJ14">
        <f t="shared" si="18"/>
        <v>0</v>
      </c>
      <c r="HK14">
        <f t="shared" si="18"/>
        <v>0</v>
      </c>
      <c r="HL14">
        <f t="shared" si="18"/>
        <v>0</v>
      </c>
      <c r="HM14">
        <f t="shared" si="18"/>
        <v>0</v>
      </c>
      <c r="HN14">
        <f t="shared" si="18"/>
        <v>0</v>
      </c>
      <c r="HO14">
        <f t="shared" si="18"/>
        <v>0</v>
      </c>
      <c r="HP14">
        <f t="shared" si="18"/>
        <v>0</v>
      </c>
      <c r="HQ14">
        <f t="shared" si="18"/>
        <v>0</v>
      </c>
      <c r="HR14">
        <f t="shared" si="18"/>
        <v>0</v>
      </c>
      <c r="HS14">
        <f t="shared" si="18"/>
        <v>0</v>
      </c>
      <c r="HT14">
        <f t="shared" si="18"/>
        <v>0</v>
      </c>
      <c r="HU14">
        <f t="shared" si="18"/>
        <v>0</v>
      </c>
      <c r="HV14">
        <f t="shared" si="18"/>
        <v>0</v>
      </c>
      <c r="HW14">
        <f aca="true" t="shared" si="29" ref="HV14:IK30">IF(HW$5&gt;=$B14,1,0)+IF(HW$5&gt;=$C14,1,0)+IF(HW$5&gt;=$D14,-2,0)</f>
        <v>0</v>
      </c>
      <c r="HX14">
        <f t="shared" si="29"/>
        <v>0</v>
      </c>
      <c r="HY14">
        <f t="shared" si="29"/>
        <v>0</v>
      </c>
      <c r="HZ14">
        <f t="shared" si="29"/>
        <v>0</v>
      </c>
      <c r="IA14">
        <f t="shared" si="29"/>
        <v>0</v>
      </c>
      <c r="IB14">
        <f t="shared" si="29"/>
        <v>0</v>
      </c>
      <c r="IC14">
        <f t="shared" si="29"/>
        <v>0</v>
      </c>
      <c r="ID14">
        <f t="shared" si="29"/>
        <v>0</v>
      </c>
      <c r="IE14">
        <f t="shared" si="29"/>
        <v>0</v>
      </c>
      <c r="IF14">
        <f t="shared" si="29"/>
        <v>0</v>
      </c>
      <c r="IG14">
        <f t="shared" si="29"/>
        <v>0</v>
      </c>
      <c r="IH14">
        <f t="shared" si="29"/>
        <v>0</v>
      </c>
      <c r="II14">
        <f t="shared" si="29"/>
        <v>0</v>
      </c>
      <c r="IJ14">
        <f t="shared" si="29"/>
        <v>0</v>
      </c>
      <c r="IK14">
        <f t="shared" si="29"/>
        <v>0</v>
      </c>
      <c r="IL14" s="16">
        <f>IF(AND(SUM(F14:IK14)&gt;0,SUM(F15:IK15)=0),A14,"")</f>
      </c>
    </row>
    <row r="15" spans="1:246" ht="13.5">
      <c r="A15">
        <f t="shared" si="20"/>
        <v>10</v>
      </c>
      <c r="B15" s="1">
        <f>'待ち行列'!C13</f>
        <v>156</v>
      </c>
      <c r="C15">
        <f t="shared" si="21"/>
        <v>156</v>
      </c>
      <c r="D15">
        <f>C15+'待ち行列'!D13</f>
        <v>163</v>
      </c>
      <c r="E15">
        <f t="shared" si="19"/>
        <v>0</v>
      </c>
      <c r="F15">
        <f>IF(F$5&gt;=$B15,1,0)+IF(F$5&gt;=$C15,1,0)+IF(F$5&gt;=$D15,-2,0)</f>
        <v>0</v>
      </c>
      <c r="G15">
        <f t="shared" si="7"/>
        <v>0</v>
      </c>
      <c r="H15">
        <f t="shared" si="7"/>
        <v>0</v>
      </c>
      <c r="I15">
        <f t="shared" si="7"/>
        <v>0</v>
      </c>
      <c r="J15">
        <f t="shared" si="7"/>
        <v>0</v>
      </c>
      <c r="K15">
        <f t="shared" si="7"/>
        <v>0</v>
      </c>
      <c r="L15">
        <f t="shared" si="7"/>
        <v>0</v>
      </c>
      <c r="M15">
        <f t="shared" si="7"/>
        <v>0</v>
      </c>
      <c r="N15">
        <f t="shared" si="7"/>
        <v>0</v>
      </c>
      <c r="O15">
        <f t="shared" si="7"/>
        <v>0</v>
      </c>
      <c r="P15">
        <f t="shared" si="7"/>
        <v>0</v>
      </c>
      <c r="Q15">
        <f t="shared" si="7"/>
        <v>0</v>
      </c>
      <c r="R15">
        <f t="shared" si="7"/>
        <v>0</v>
      </c>
      <c r="S15">
        <f t="shared" si="7"/>
        <v>0</v>
      </c>
      <c r="T15">
        <f t="shared" si="7"/>
        <v>0</v>
      </c>
      <c r="U15">
        <f t="shared" si="7"/>
        <v>0</v>
      </c>
      <c r="V15">
        <f t="shared" si="7"/>
        <v>0</v>
      </c>
      <c r="W15">
        <f t="shared" si="8"/>
        <v>0</v>
      </c>
      <c r="X15">
        <f t="shared" si="8"/>
        <v>0</v>
      </c>
      <c r="Y15">
        <f t="shared" si="8"/>
        <v>0</v>
      </c>
      <c r="Z15">
        <f t="shared" si="8"/>
        <v>0</v>
      </c>
      <c r="AA15">
        <f t="shared" si="8"/>
        <v>0</v>
      </c>
      <c r="AB15">
        <f t="shared" si="8"/>
        <v>0</v>
      </c>
      <c r="AC15">
        <f t="shared" si="8"/>
        <v>0</v>
      </c>
      <c r="AD15">
        <f t="shared" si="8"/>
        <v>0</v>
      </c>
      <c r="AE15">
        <f t="shared" si="8"/>
        <v>0</v>
      </c>
      <c r="AF15">
        <f t="shared" si="8"/>
        <v>0</v>
      </c>
      <c r="AG15">
        <f t="shared" si="8"/>
        <v>0</v>
      </c>
      <c r="AH15">
        <f t="shared" si="8"/>
        <v>0</v>
      </c>
      <c r="AI15">
        <f t="shared" si="8"/>
        <v>0</v>
      </c>
      <c r="AJ15">
        <f t="shared" si="8"/>
        <v>0</v>
      </c>
      <c r="AK15">
        <f t="shared" si="8"/>
        <v>0</v>
      </c>
      <c r="AL15">
        <f t="shared" si="8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  <c r="AR15">
        <f t="shared" si="9"/>
        <v>0</v>
      </c>
      <c r="AS15">
        <f t="shared" si="9"/>
        <v>0</v>
      </c>
      <c r="AT15">
        <f t="shared" si="9"/>
        <v>0</v>
      </c>
      <c r="AU15">
        <f t="shared" si="9"/>
        <v>0</v>
      </c>
      <c r="AV15">
        <f t="shared" si="9"/>
        <v>0</v>
      </c>
      <c r="AW15">
        <f t="shared" si="9"/>
        <v>0</v>
      </c>
      <c r="AX15">
        <f t="shared" si="9"/>
        <v>0</v>
      </c>
      <c r="AY15">
        <f t="shared" si="9"/>
        <v>0</v>
      </c>
      <c r="AZ15">
        <f t="shared" si="9"/>
        <v>0</v>
      </c>
      <c r="BA15">
        <f t="shared" si="9"/>
        <v>0</v>
      </c>
      <c r="BB15">
        <f t="shared" si="9"/>
        <v>0</v>
      </c>
      <c r="BC15">
        <f t="shared" si="23"/>
        <v>0</v>
      </c>
      <c r="BD15">
        <f t="shared" si="23"/>
        <v>0</v>
      </c>
      <c r="BE15">
        <f t="shared" si="23"/>
        <v>0</v>
      </c>
      <c r="BF15">
        <f t="shared" si="23"/>
        <v>0</v>
      </c>
      <c r="BG15">
        <f t="shared" si="23"/>
        <v>0</v>
      </c>
      <c r="BH15">
        <f t="shared" si="23"/>
        <v>0</v>
      </c>
      <c r="BI15">
        <f t="shared" si="23"/>
        <v>0</v>
      </c>
      <c r="BJ15">
        <f t="shared" si="23"/>
        <v>0</v>
      </c>
      <c r="BK15">
        <f t="shared" si="23"/>
        <v>0</v>
      </c>
      <c r="BL15">
        <f t="shared" si="23"/>
        <v>0</v>
      </c>
      <c r="BM15">
        <f t="shared" si="23"/>
        <v>0</v>
      </c>
      <c r="BN15">
        <f t="shared" si="24"/>
        <v>0</v>
      </c>
      <c r="BO15">
        <f t="shared" si="24"/>
        <v>0</v>
      </c>
      <c r="BP15">
        <f t="shared" si="24"/>
        <v>0</v>
      </c>
      <c r="BQ15">
        <f t="shared" si="24"/>
        <v>0</v>
      </c>
      <c r="BR15">
        <f t="shared" si="24"/>
        <v>0</v>
      </c>
      <c r="BS15">
        <f t="shared" si="24"/>
        <v>0</v>
      </c>
      <c r="BT15">
        <f t="shared" si="24"/>
        <v>0</v>
      </c>
      <c r="BU15">
        <f t="shared" si="24"/>
        <v>0</v>
      </c>
      <c r="BV15">
        <f t="shared" si="24"/>
        <v>0</v>
      </c>
      <c r="BW15">
        <f t="shared" si="24"/>
        <v>0</v>
      </c>
      <c r="BX15">
        <f t="shared" si="24"/>
        <v>0</v>
      </c>
      <c r="BY15">
        <f t="shared" si="24"/>
        <v>0</v>
      </c>
      <c r="BZ15">
        <f t="shared" si="24"/>
        <v>0</v>
      </c>
      <c r="CA15">
        <f t="shared" si="24"/>
        <v>0</v>
      </c>
      <c r="CB15">
        <f t="shared" si="24"/>
        <v>0</v>
      </c>
      <c r="CC15">
        <f t="shared" si="24"/>
        <v>0</v>
      </c>
      <c r="CD15">
        <f t="shared" si="25"/>
        <v>0</v>
      </c>
      <c r="CE15">
        <f t="shared" si="25"/>
        <v>0</v>
      </c>
      <c r="CF15">
        <f t="shared" si="25"/>
        <v>0</v>
      </c>
      <c r="CG15">
        <f t="shared" si="25"/>
        <v>0</v>
      </c>
      <c r="CH15">
        <f t="shared" si="25"/>
        <v>0</v>
      </c>
      <c r="CI15">
        <f t="shared" si="25"/>
        <v>0</v>
      </c>
      <c r="CJ15">
        <f t="shared" si="25"/>
        <v>0</v>
      </c>
      <c r="CK15">
        <f t="shared" si="25"/>
        <v>0</v>
      </c>
      <c r="CL15">
        <f t="shared" si="25"/>
        <v>0</v>
      </c>
      <c r="CM15">
        <f t="shared" si="25"/>
        <v>0</v>
      </c>
      <c r="CN15">
        <f t="shared" si="25"/>
        <v>0</v>
      </c>
      <c r="CO15">
        <f t="shared" si="25"/>
        <v>0</v>
      </c>
      <c r="CP15">
        <f t="shared" si="25"/>
        <v>0</v>
      </c>
      <c r="CQ15">
        <f>IF(CQ$5&gt;=$B15,1,0)+IF(CQ$5&gt;=$C15,1,0)+IF(CQ$5&gt;=$D15,-2,0)</f>
        <v>0</v>
      </c>
      <c r="CR15">
        <f>IF(CR$5&gt;=$B15,1,0)+IF(CR$5&gt;=$C15,1,0)+IF(CR$5&gt;=$D15,-2,0)</f>
        <v>0</v>
      </c>
      <c r="CS15">
        <f>IF(CS$5&gt;=$B15,1,0)+IF(CS$5&gt;=$C15,1,0)+IF(CS$5&gt;=$D15,-2,0)</f>
        <v>0</v>
      </c>
      <c r="CT15">
        <f>IF(CT$5&gt;=$B15,1,0)+IF(CT$5&gt;=$C15,1,0)+IF(CT$5&gt;=$D15,-2,0)</f>
        <v>0</v>
      </c>
      <c r="CU15">
        <f>IF(CU$5&gt;=$B15,1,0)+IF(CU$5&gt;=$C15,1,0)+IF(CU$5&gt;=$D15,-2,0)</f>
        <v>0</v>
      </c>
      <c r="CV15">
        <f>IF(CV$5&gt;=$B15,1,0)+IF(CV$5&gt;=$C15,1,0)+IF(CV$5&gt;=$D15,-2,0)</f>
        <v>0</v>
      </c>
      <c r="CW15">
        <f>IF(CW$5&gt;=$B15,1,0)+IF(CW$5&gt;=$C15,1,0)+IF(CW$5&gt;=$D15,-2,0)</f>
        <v>0</v>
      </c>
      <c r="CX15">
        <f>IF(CX$5&gt;=$B15,1,0)+IF(CX$5&gt;=$C15,1,0)+IF(CX$5&gt;=$D15,-2,0)</f>
        <v>0</v>
      </c>
      <c r="CY15">
        <f>IF(CY$5&gt;=$B15,1,0)+IF(CY$5&gt;=$C15,1,0)+IF(CY$5&gt;=$D15,-2,0)</f>
        <v>0</v>
      </c>
      <c r="CZ15">
        <f>IF(CZ$5&gt;=$B15,1,0)+IF(CZ$5&gt;=$C15,1,0)+IF(CZ$5&gt;=$D15,-2,0)</f>
        <v>0</v>
      </c>
      <c r="DA15">
        <f>IF(DA$5&gt;=$B15,1,0)+IF(DA$5&gt;=$C15,1,0)+IF(DA$5&gt;=$D15,-2,0)</f>
        <v>0</v>
      </c>
      <c r="DB15">
        <f>IF(DB$5&gt;=$B15,1,0)+IF(DB$5&gt;=$C15,1,0)+IF(DB$5&gt;=$D15,-2,0)</f>
        <v>0</v>
      </c>
      <c r="DC15">
        <f>IF(DC$5&gt;=$B15,1,0)+IF(DC$5&gt;=$C15,1,0)+IF(DC$5&gt;=$D15,-2,0)</f>
        <v>0</v>
      </c>
      <c r="DD15">
        <f>IF(DD$5&gt;=$B15,1,0)+IF(DD$5&gt;=$C15,1,0)+IF(DD$5&gt;=$D15,-2,0)</f>
        <v>0</v>
      </c>
      <c r="DE15">
        <f>IF(DE$5&gt;=$B15,1,0)+IF(DE$5&gt;=$C15,1,0)+IF(DE$5&gt;=$D15,-2,0)</f>
        <v>0</v>
      </c>
      <c r="DF15">
        <f>IF(DF$5&gt;=$B15,1,0)+IF(DF$5&gt;=$C15,1,0)+IF(DF$5&gt;=$D15,-2,0)</f>
        <v>0</v>
      </c>
      <c r="DG15">
        <f>IF(DG$5&gt;=$B15,1,0)+IF(DG$5&gt;=$C15,1,0)+IF(DG$5&gt;=$D15,-2,0)</f>
        <v>0</v>
      </c>
      <c r="DH15">
        <f t="shared" si="26"/>
        <v>0</v>
      </c>
      <c r="DI15">
        <f t="shared" si="26"/>
        <v>0</v>
      </c>
      <c r="DJ15">
        <f t="shared" si="26"/>
        <v>0</v>
      </c>
      <c r="DK15">
        <f t="shared" si="22"/>
        <v>0</v>
      </c>
      <c r="DL15">
        <f t="shared" si="22"/>
        <v>0</v>
      </c>
      <c r="DM15">
        <f t="shared" si="22"/>
        <v>0</v>
      </c>
      <c r="DN15">
        <f t="shared" si="22"/>
        <v>0</v>
      </c>
      <c r="DO15">
        <f t="shared" si="22"/>
        <v>0</v>
      </c>
      <c r="DP15">
        <f t="shared" si="22"/>
        <v>0</v>
      </c>
      <c r="DQ15">
        <f t="shared" si="22"/>
        <v>0</v>
      </c>
      <c r="DR15">
        <f t="shared" si="22"/>
        <v>0</v>
      </c>
      <c r="DS15">
        <f t="shared" si="22"/>
        <v>0</v>
      </c>
      <c r="DT15">
        <f t="shared" si="22"/>
        <v>0</v>
      </c>
      <c r="DU15">
        <f aca="true" t="shared" si="30" ref="DU15:EJ30">IF(DU$5&gt;=$B15,1,0)+IF(DU$5&gt;=$C15,1,0)+IF(DU$5&gt;=$D15,-2,0)</f>
        <v>0</v>
      </c>
      <c r="DV15">
        <f t="shared" si="30"/>
        <v>0</v>
      </c>
      <c r="DW15">
        <f t="shared" si="30"/>
        <v>0</v>
      </c>
      <c r="DX15">
        <f t="shared" si="30"/>
        <v>0</v>
      </c>
      <c r="DY15">
        <f t="shared" si="30"/>
        <v>0</v>
      </c>
      <c r="DZ15">
        <f t="shared" si="30"/>
        <v>0</v>
      </c>
      <c r="EA15">
        <f t="shared" si="30"/>
        <v>0</v>
      </c>
      <c r="EB15">
        <f t="shared" si="30"/>
        <v>0</v>
      </c>
      <c r="EC15">
        <f t="shared" si="30"/>
        <v>0</v>
      </c>
      <c r="ED15">
        <f t="shared" si="30"/>
        <v>0</v>
      </c>
      <c r="EE15">
        <f t="shared" si="30"/>
        <v>0</v>
      </c>
      <c r="EF15">
        <f t="shared" si="30"/>
        <v>0</v>
      </c>
      <c r="EG15">
        <f t="shared" si="30"/>
        <v>0</v>
      </c>
      <c r="EH15">
        <f t="shared" si="30"/>
        <v>0</v>
      </c>
      <c r="EI15">
        <f t="shared" si="30"/>
        <v>0</v>
      </c>
      <c r="EJ15">
        <f t="shared" si="27"/>
        <v>0</v>
      </c>
      <c r="EK15">
        <f t="shared" si="27"/>
        <v>0</v>
      </c>
      <c r="EL15">
        <f t="shared" si="27"/>
        <v>0</v>
      </c>
      <c r="EM15">
        <f t="shared" si="27"/>
        <v>0</v>
      </c>
      <c r="EN15">
        <f t="shared" si="27"/>
        <v>0</v>
      </c>
      <c r="EO15">
        <f t="shared" si="27"/>
        <v>0</v>
      </c>
      <c r="EP15">
        <f t="shared" si="27"/>
        <v>0</v>
      </c>
      <c r="EQ15">
        <f t="shared" si="27"/>
        <v>0</v>
      </c>
      <c r="ER15">
        <f t="shared" si="27"/>
        <v>0</v>
      </c>
      <c r="ES15">
        <f t="shared" si="27"/>
        <v>0</v>
      </c>
      <c r="ET15">
        <f t="shared" si="27"/>
        <v>0</v>
      </c>
      <c r="EU15">
        <f t="shared" si="27"/>
        <v>0</v>
      </c>
      <c r="EV15">
        <f t="shared" si="27"/>
        <v>0</v>
      </c>
      <c r="EW15">
        <f t="shared" si="27"/>
        <v>0</v>
      </c>
      <c r="EX15">
        <f t="shared" si="27"/>
        <v>0</v>
      </c>
      <c r="EY15">
        <f t="shared" si="27"/>
        <v>0</v>
      </c>
      <c r="EZ15">
        <f t="shared" si="15"/>
        <v>0</v>
      </c>
      <c r="FA15">
        <f t="shared" si="15"/>
        <v>0</v>
      </c>
      <c r="FB15">
        <f t="shared" si="15"/>
        <v>0</v>
      </c>
      <c r="FC15">
        <f t="shared" si="15"/>
        <v>0</v>
      </c>
      <c r="FD15">
        <f t="shared" si="15"/>
        <v>0</v>
      </c>
      <c r="FE15">
        <f t="shared" si="15"/>
        <v>2</v>
      </c>
      <c r="FF15">
        <f t="shared" si="15"/>
        <v>2</v>
      </c>
      <c r="FG15">
        <f t="shared" si="15"/>
        <v>2</v>
      </c>
      <c r="FH15">
        <f t="shared" si="15"/>
        <v>2</v>
      </c>
      <c r="FI15">
        <f t="shared" si="15"/>
        <v>2</v>
      </c>
      <c r="FJ15">
        <f t="shared" si="15"/>
        <v>2</v>
      </c>
      <c r="FK15">
        <f t="shared" si="15"/>
        <v>2</v>
      </c>
      <c r="FL15">
        <f t="shared" si="15"/>
        <v>0</v>
      </c>
      <c r="FM15">
        <f t="shared" si="15"/>
        <v>0</v>
      </c>
      <c r="FN15">
        <f t="shared" si="16"/>
        <v>0</v>
      </c>
      <c r="FO15">
        <f t="shared" si="16"/>
        <v>0</v>
      </c>
      <c r="FP15">
        <f t="shared" si="16"/>
        <v>0</v>
      </c>
      <c r="FQ15">
        <f t="shared" si="16"/>
        <v>0</v>
      </c>
      <c r="FR15">
        <f t="shared" si="16"/>
        <v>0</v>
      </c>
      <c r="FS15">
        <f t="shared" si="16"/>
        <v>0</v>
      </c>
      <c r="FT15">
        <f t="shared" si="16"/>
        <v>0</v>
      </c>
      <c r="FU15">
        <f t="shared" si="16"/>
        <v>0</v>
      </c>
      <c r="FV15">
        <f t="shared" si="16"/>
        <v>0</v>
      </c>
      <c r="FW15">
        <f t="shared" si="16"/>
        <v>0</v>
      </c>
      <c r="FX15">
        <f t="shared" si="16"/>
        <v>0</v>
      </c>
      <c r="FY15">
        <f t="shared" si="16"/>
        <v>0</v>
      </c>
      <c r="FZ15">
        <f t="shared" si="16"/>
        <v>0</v>
      </c>
      <c r="GA15">
        <f t="shared" si="16"/>
        <v>0</v>
      </c>
      <c r="GB15">
        <f t="shared" si="16"/>
        <v>0</v>
      </c>
      <c r="GC15">
        <f t="shared" si="16"/>
        <v>0</v>
      </c>
      <c r="GD15">
        <f aca="true" t="shared" si="31" ref="GD15:GS30">IF(GD$5&gt;=$B15,1,0)+IF(GD$5&gt;=$C15,1,0)+IF(GD$5&gt;=$D15,-2,0)</f>
        <v>0</v>
      </c>
      <c r="GE15">
        <f t="shared" si="31"/>
        <v>0</v>
      </c>
      <c r="GF15">
        <f t="shared" si="31"/>
        <v>0</v>
      </c>
      <c r="GG15">
        <f t="shared" si="31"/>
        <v>0</v>
      </c>
      <c r="GH15">
        <f t="shared" si="31"/>
        <v>0</v>
      </c>
      <c r="GI15">
        <f t="shared" si="31"/>
        <v>0</v>
      </c>
      <c r="GJ15">
        <f t="shared" si="31"/>
        <v>0</v>
      </c>
      <c r="GK15">
        <f t="shared" si="31"/>
        <v>0</v>
      </c>
      <c r="GL15">
        <f t="shared" si="31"/>
        <v>0</v>
      </c>
      <c r="GM15">
        <f t="shared" si="31"/>
        <v>0</v>
      </c>
      <c r="GN15">
        <f t="shared" si="31"/>
        <v>0</v>
      </c>
      <c r="GO15">
        <f t="shared" si="31"/>
        <v>0</v>
      </c>
      <c r="GP15">
        <f t="shared" si="31"/>
        <v>0</v>
      </c>
      <c r="GQ15">
        <f t="shared" si="31"/>
        <v>0</v>
      </c>
      <c r="GR15">
        <f t="shared" si="28"/>
        <v>0</v>
      </c>
      <c r="GS15">
        <f t="shared" si="28"/>
        <v>0</v>
      </c>
      <c r="GT15">
        <f t="shared" si="28"/>
        <v>0</v>
      </c>
      <c r="GU15">
        <f t="shared" si="28"/>
        <v>0</v>
      </c>
      <c r="GV15">
        <f t="shared" si="28"/>
        <v>0</v>
      </c>
      <c r="GW15">
        <f t="shared" si="28"/>
        <v>0</v>
      </c>
      <c r="GX15">
        <f t="shared" si="28"/>
        <v>0</v>
      </c>
      <c r="GY15">
        <f t="shared" si="28"/>
        <v>0</v>
      </c>
      <c r="GZ15">
        <f t="shared" si="28"/>
        <v>0</v>
      </c>
      <c r="HA15">
        <f t="shared" si="28"/>
        <v>0</v>
      </c>
      <c r="HB15">
        <f t="shared" si="28"/>
        <v>0</v>
      </c>
      <c r="HC15">
        <f t="shared" si="28"/>
        <v>0</v>
      </c>
      <c r="HD15">
        <f t="shared" si="28"/>
        <v>0</v>
      </c>
      <c r="HE15">
        <f t="shared" si="28"/>
        <v>0</v>
      </c>
      <c r="HF15">
        <f t="shared" si="28"/>
        <v>0</v>
      </c>
      <c r="HG15">
        <f t="shared" si="28"/>
        <v>0</v>
      </c>
      <c r="HH15">
        <f aca="true" t="shared" si="32" ref="HH15:HW30">IF(HH$5&gt;=$B15,1,0)+IF(HH$5&gt;=$C15,1,0)+IF(HH$5&gt;=$D15,-2,0)</f>
        <v>0</v>
      </c>
      <c r="HI15">
        <f t="shared" si="32"/>
        <v>0</v>
      </c>
      <c r="HJ15">
        <f t="shared" si="32"/>
        <v>0</v>
      </c>
      <c r="HK15">
        <f t="shared" si="32"/>
        <v>0</v>
      </c>
      <c r="HL15">
        <f t="shared" si="32"/>
        <v>0</v>
      </c>
      <c r="HM15">
        <f t="shared" si="32"/>
        <v>0</v>
      </c>
      <c r="HN15">
        <f t="shared" si="32"/>
        <v>0</v>
      </c>
      <c r="HO15">
        <f t="shared" si="32"/>
        <v>0</v>
      </c>
      <c r="HP15">
        <f t="shared" si="32"/>
        <v>0</v>
      </c>
      <c r="HQ15">
        <f t="shared" si="32"/>
        <v>0</v>
      </c>
      <c r="HR15">
        <f t="shared" si="32"/>
        <v>0</v>
      </c>
      <c r="HS15">
        <f t="shared" si="32"/>
        <v>0</v>
      </c>
      <c r="HT15">
        <f t="shared" si="32"/>
        <v>0</v>
      </c>
      <c r="HU15">
        <f t="shared" si="32"/>
        <v>0</v>
      </c>
      <c r="HV15">
        <f t="shared" si="29"/>
        <v>0</v>
      </c>
      <c r="HW15">
        <f t="shared" si="29"/>
        <v>0</v>
      </c>
      <c r="HX15">
        <f t="shared" si="29"/>
        <v>0</v>
      </c>
      <c r="HY15">
        <f t="shared" si="29"/>
        <v>0</v>
      </c>
      <c r="HZ15">
        <f t="shared" si="29"/>
        <v>0</v>
      </c>
      <c r="IA15">
        <f t="shared" si="29"/>
        <v>0</v>
      </c>
      <c r="IB15">
        <f t="shared" si="29"/>
        <v>0</v>
      </c>
      <c r="IC15">
        <f t="shared" si="29"/>
        <v>0</v>
      </c>
      <c r="ID15">
        <f t="shared" si="29"/>
        <v>0</v>
      </c>
      <c r="IE15">
        <f t="shared" si="29"/>
        <v>0</v>
      </c>
      <c r="IF15">
        <f t="shared" si="29"/>
        <v>0</v>
      </c>
      <c r="IG15">
        <f t="shared" si="29"/>
        <v>0</v>
      </c>
      <c r="IH15">
        <f t="shared" si="29"/>
        <v>0</v>
      </c>
      <c r="II15">
        <f t="shared" si="29"/>
        <v>0</v>
      </c>
      <c r="IJ15">
        <f t="shared" si="29"/>
        <v>0</v>
      </c>
      <c r="IK15">
        <f t="shared" si="29"/>
        <v>0</v>
      </c>
      <c r="IL15" s="16">
        <f>IF(AND(SUM(F15:IK15)&gt;0,SUM(F16:IK16)=0),A15,"")</f>
      </c>
    </row>
    <row r="16" spans="1:246" ht="13.5">
      <c r="A16">
        <f aca="true" t="shared" si="33" ref="A16:A30">A15+1</f>
        <v>11</v>
      </c>
      <c r="B16" s="1">
        <f>'待ち行列'!C14</f>
        <v>157</v>
      </c>
      <c r="C16">
        <f aca="true" t="shared" si="34" ref="C16:C30">MAX(B16,D15)</f>
        <v>163</v>
      </c>
      <c r="D16">
        <f>C16+'待ち行列'!D14</f>
        <v>166</v>
      </c>
      <c r="E16">
        <f aca="true" t="shared" si="35" ref="E16:E30">C16-B16</f>
        <v>6</v>
      </c>
      <c r="F16">
        <f>IF(F$5&gt;=$B16,1,0)+IF(F$5&gt;=$C16,1,0)+IF(F$5&gt;=$D16,-2,0)</f>
        <v>0</v>
      </c>
      <c r="G16">
        <f t="shared" si="7"/>
        <v>0</v>
      </c>
      <c r="H16">
        <f t="shared" si="7"/>
        <v>0</v>
      </c>
      <c r="I16">
        <f t="shared" si="7"/>
        <v>0</v>
      </c>
      <c r="J16">
        <f t="shared" si="7"/>
        <v>0</v>
      </c>
      <c r="K16">
        <f t="shared" si="7"/>
        <v>0</v>
      </c>
      <c r="L16">
        <f t="shared" si="7"/>
        <v>0</v>
      </c>
      <c r="M16">
        <f t="shared" si="7"/>
        <v>0</v>
      </c>
      <c r="N16">
        <f t="shared" si="7"/>
        <v>0</v>
      </c>
      <c r="O16">
        <f t="shared" si="7"/>
        <v>0</v>
      </c>
      <c r="P16">
        <f t="shared" si="7"/>
        <v>0</v>
      </c>
      <c r="Q16">
        <f t="shared" si="7"/>
        <v>0</v>
      </c>
      <c r="R16">
        <f t="shared" si="7"/>
        <v>0</v>
      </c>
      <c r="S16">
        <f t="shared" si="7"/>
        <v>0</v>
      </c>
      <c r="T16">
        <f t="shared" si="7"/>
        <v>0</v>
      </c>
      <c r="U16">
        <f t="shared" si="7"/>
        <v>0</v>
      </c>
      <c r="V16">
        <f t="shared" si="7"/>
        <v>0</v>
      </c>
      <c r="W16">
        <f t="shared" si="8"/>
        <v>0</v>
      </c>
      <c r="X16">
        <f t="shared" si="8"/>
        <v>0</v>
      </c>
      <c r="Y16">
        <f t="shared" si="8"/>
        <v>0</v>
      </c>
      <c r="Z16">
        <f t="shared" si="8"/>
        <v>0</v>
      </c>
      <c r="AA16">
        <f t="shared" si="8"/>
        <v>0</v>
      </c>
      <c r="AB16">
        <f t="shared" si="8"/>
        <v>0</v>
      </c>
      <c r="AC16">
        <f t="shared" si="8"/>
        <v>0</v>
      </c>
      <c r="AD16">
        <f t="shared" si="8"/>
        <v>0</v>
      </c>
      <c r="AE16">
        <f t="shared" si="8"/>
        <v>0</v>
      </c>
      <c r="AF16">
        <f t="shared" si="8"/>
        <v>0</v>
      </c>
      <c r="AG16">
        <f t="shared" si="8"/>
        <v>0</v>
      </c>
      <c r="AH16">
        <f t="shared" si="8"/>
        <v>0</v>
      </c>
      <c r="AI16">
        <f t="shared" si="8"/>
        <v>0</v>
      </c>
      <c r="AJ16">
        <f t="shared" si="8"/>
        <v>0</v>
      </c>
      <c r="AK16">
        <f t="shared" si="8"/>
        <v>0</v>
      </c>
      <c r="AL16">
        <f t="shared" si="8"/>
        <v>0</v>
      </c>
      <c r="AM16">
        <f t="shared" si="9"/>
        <v>0</v>
      </c>
      <c r="AN16">
        <f t="shared" si="9"/>
        <v>0</v>
      </c>
      <c r="AO16">
        <f t="shared" si="9"/>
        <v>0</v>
      </c>
      <c r="AP16">
        <f t="shared" si="9"/>
        <v>0</v>
      </c>
      <c r="AQ16">
        <f t="shared" si="9"/>
        <v>0</v>
      </c>
      <c r="AR16">
        <f t="shared" si="9"/>
        <v>0</v>
      </c>
      <c r="AS16">
        <f t="shared" si="9"/>
        <v>0</v>
      </c>
      <c r="AT16">
        <f t="shared" si="9"/>
        <v>0</v>
      </c>
      <c r="AU16">
        <f t="shared" si="9"/>
        <v>0</v>
      </c>
      <c r="AV16">
        <f t="shared" si="9"/>
        <v>0</v>
      </c>
      <c r="AW16">
        <f t="shared" si="9"/>
        <v>0</v>
      </c>
      <c r="AX16">
        <f t="shared" si="9"/>
        <v>0</v>
      </c>
      <c r="AY16">
        <f t="shared" si="9"/>
        <v>0</v>
      </c>
      <c r="AZ16">
        <f t="shared" si="9"/>
        <v>0</v>
      </c>
      <c r="BA16">
        <f t="shared" si="9"/>
        <v>0</v>
      </c>
      <c r="BB16">
        <f t="shared" si="9"/>
        <v>0</v>
      </c>
      <c r="BC16">
        <f t="shared" si="23"/>
        <v>0</v>
      </c>
      <c r="BD16">
        <f t="shared" si="23"/>
        <v>0</v>
      </c>
      <c r="BE16">
        <f t="shared" si="23"/>
        <v>0</v>
      </c>
      <c r="BF16">
        <f t="shared" si="23"/>
        <v>0</v>
      </c>
      <c r="BG16">
        <f t="shared" si="23"/>
        <v>0</v>
      </c>
      <c r="BH16">
        <f t="shared" si="23"/>
        <v>0</v>
      </c>
      <c r="BI16">
        <f t="shared" si="23"/>
        <v>0</v>
      </c>
      <c r="BJ16">
        <f t="shared" si="23"/>
        <v>0</v>
      </c>
      <c r="BK16">
        <f t="shared" si="23"/>
        <v>0</v>
      </c>
      <c r="BL16">
        <f t="shared" si="23"/>
        <v>0</v>
      </c>
      <c r="BM16">
        <f t="shared" si="23"/>
        <v>0</v>
      </c>
      <c r="BN16">
        <f t="shared" si="23"/>
        <v>0</v>
      </c>
      <c r="BO16">
        <f t="shared" si="23"/>
        <v>0</v>
      </c>
      <c r="BP16">
        <f t="shared" si="23"/>
        <v>0</v>
      </c>
      <c r="BQ16">
        <f t="shared" si="23"/>
        <v>0</v>
      </c>
      <c r="BR16">
        <f t="shared" si="23"/>
        <v>0</v>
      </c>
      <c r="BS16">
        <f t="shared" si="24"/>
        <v>0</v>
      </c>
      <c r="BT16">
        <f t="shared" si="24"/>
        <v>0</v>
      </c>
      <c r="BU16">
        <f t="shared" si="24"/>
        <v>0</v>
      </c>
      <c r="BV16">
        <f t="shared" si="24"/>
        <v>0</v>
      </c>
      <c r="BW16">
        <f t="shared" si="24"/>
        <v>0</v>
      </c>
      <c r="BX16">
        <f t="shared" si="24"/>
        <v>0</v>
      </c>
      <c r="BY16">
        <f t="shared" si="24"/>
        <v>0</v>
      </c>
      <c r="BZ16">
        <f t="shared" si="24"/>
        <v>0</v>
      </c>
      <c r="CA16">
        <f t="shared" si="24"/>
        <v>0</v>
      </c>
      <c r="CB16">
        <f t="shared" si="24"/>
        <v>0</v>
      </c>
      <c r="CC16">
        <f t="shared" si="24"/>
        <v>0</v>
      </c>
      <c r="CD16">
        <f t="shared" si="25"/>
        <v>0</v>
      </c>
      <c r="CE16">
        <f t="shared" si="25"/>
        <v>0</v>
      </c>
      <c r="CF16">
        <f t="shared" si="25"/>
        <v>0</v>
      </c>
      <c r="CG16">
        <f t="shared" si="25"/>
        <v>0</v>
      </c>
      <c r="CH16">
        <f t="shared" si="25"/>
        <v>0</v>
      </c>
      <c r="CI16">
        <f t="shared" si="25"/>
        <v>0</v>
      </c>
      <c r="CJ16">
        <f t="shared" si="25"/>
        <v>0</v>
      </c>
      <c r="CK16">
        <f t="shared" si="25"/>
        <v>0</v>
      </c>
      <c r="CL16">
        <f t="shared" si="25"/>
        <v>0</v>
      </c>
      <c r="CM16">
        <f t="shared" si="25"/>
        <v>0</v>
      </c>
      <c r="CN16">
        <f t="shared" si="25"/>
        <v>0</v>
      </c>
      <c r="CO16">
        <f t="shared" si="25"/>
        <v>0</v>
      </c>
      <c r="CP16">
        <f t="shared" si="25"/>
        <v>0</v>
      </c>
      <c r="CQ16">
        <f>IF(CQ$5&gt;=$B16,1,0)+IF(CQ$5&gt;=$C16,1,0)+IF(CQ$5&gt;=$D16,-2,0)</f>
        <v>0</v>
      </c>
      <c r="CR16">
        <f>IF(CR$5&gt;=$B16,1,0)+IF(CR$5&gt;=$C16,1,0)+IF(CR$5&gt;=$D16,-2,0)</f>
        <v>0</v>
      </c>
      <c r="CS16">
        <f>IF(CS$5&gt;=$B16,1,0)+IF(CS$5&gt;=$C16,1,0)+IF(CS$5&gt;=$D16,-2,0)</f>
        <v>0</v>
      </c>
      <c r="CT16">
        <f>IF(CT$5&gt;=$B16,1,0)+IF(CT$5&gt;=$C16,1,0)+IF(CT$5&gt;=$D16,-2,0)</f>
        <v>0</v>
      </c>
      <c r="CU16">
        <f>IF(CU$5&gt;=$B16,1,0)+IF(CU$5&gt;=$C16,1,0)+IF(CU$5&gt;=$D16,-2,0)</f>
        <v>0</v>
      </c>
      <c r="CV16">
        <f>IF(CV$5&gt;=$B16,1,0)+IF(CV$5&gt;=$C16,1,0)+IF(CV$5&gt;=$D16,-2,0)</f>
        <v>0</v>
      </c>
      <c r="CW16">
        <f>IF(CW$5&gt;=$B16,1,0)+IF(CW$5&gt;=$C16,1,0)+IF(CW$5&gt;=$D16,-2,0)</f>
        <v>0</v>
      </c>
      <c r="CX16">
        <f>IF(CX$5&gt;=$B16,1,0)+IF(CX$5&gt;=$C16,1,0)+IF(CX$5&gt;=$D16,-2,0)</f>
        <v>0</v>
      </c>
      <c r="CY16">
        <f>IF(CY$5&gt;=$B16,1,0)+IF(CY$5&gt;=$C16,1,0)+IF(CY$5&gt;=$D16,-2,0)</f>
        <v>0</v>
      </c>
      <c r="CZ16">
        <f>IF(CZ$5&gt;=$B16,1,0)+IF(CZ$5&gt;=$C16,1,0)+IF(CZ$5&gt;=$D16,-2,0)</f>
        <v>0</v>
      </c>
      <c r="DA16">
        <f>IF(DA$5&gt;=$B16,1,0)+IF(DA$5&gt;=$C16,1,0)+IF(DA$5&gt;=$D16,-2,0)</f>
        <v>0</v>
      </c>
      <c r="DB16">
        <f>IF(DB$5&gt;=$B16,1,0)+IF(DB$5&gt;=$C16,1,0)+IF(DB$5&gt;=$D16,-2,0)</f>
        <v>0</v>
      </c>
      <c r="DC16">
        <f>IF(DC$5&gt;=$B16,1,0)+IF(DC$5&gt;=$C16,1,0)+IF(DC$5&gt;=$D16,-2,0)</f>
        <v>0</v>
      </c>
      <c r="DD16">
        <f>IF(DD$5&gt;=$B16,1,0)+IF(DD$5&gt;=$C16,1,0)+IF(DD$5&gt;=$D16,-2,0)</f>
        <v>0</v>
      </c>
      <c r="DE16">
        <f>IF(DE$5&gt;=$B16,1,0)+IF(DE$5&gt;=$C16,1,0)+IF(DE$5&gt;=$D16,-2,0)</f>
        <v>0</v>
      </c>
      <c r="DF16">
        <f>IF(DF$5&gt;=$B16,1,0)+IF(DF$5&gt;=$C16,1,0)+IF(DF$5&gt;=$D16,-2,0)</f>
        <v>0</v>
      </c>
      <c r="DG16">
        <f>IF(DG$5&gt;=$B16,1,0)+IF(DG$5&gt;=$C16,1,0)+IF(DG$5&gt;=$D16,-2,0)</f>
        <v>0</v>
      </c>
      <c r="DH16">
        <f>IF(DH$5&gt;=$B16,1,0)+IF(DH$5&gt;=$C16,1,0)+IF(DH$5&gt;=$D16,-2,0)</f>
        <v>0</v>
      </c>
      <c r="DI16">
        <f>IF(DI$5&gt;=$B16,1,0)+IF(DI$5&gt;=$C16,1,0)+IF(DI$5&gt;=$D16,-2,0)</f>
        <v>0</v>
      </c>
      <c r="DJ16">
        <f>IF(DJ$5&gt;=$B16,1,0)+IF(DJ$5&gt;=$C16,1,0)+IF(DJ$5&gt;=$D16,-2,0)</f>
        <v>0</v>
      </c>
      <c r="DK16">
        <f t="shared" si="22"/>
        <v>0</v>
      </c>
      <c r="DL16">
        <f t="shared" si="22"/>
        <v>0</v>
      </c>
      <c r="DM16">
        <f t="shared" si="22"/>
        <v>0</v>
      </c>
      <c r="DN16">
        <f t="shared" si="22"/>
        <v>0</v>
      </c>
      <c r="DO16">
        <f t="shared" si="22"/>
        <v>0</v>
      </c>
      <c r="DP16">
        <f t="shared" si="22"/>
        <v>0</v>
      </c>
      <c r="DQ16">
        <f t="shared" si="22"/>
        <v>0</v>
      </c>
      <c r="DR16">
        <f t="shared" si="22"/>
        <v>0</v>
      </c>
      <c r="DS16">
        <f t="shared" si="22"/>
        <v>0</v>
      </c>
      <c r="DT16">
        <f t="shared" si="22"/>
        <v>0</v>
      </c>
      <c r="DU16">
        <f t="shared" si="30"/>
        <v>0</v>
      </c>
      <c r="DV16">
        <f t="shared" si="30"/>
        <v>0</v>
      </c>
      <c r="DW16">
        <f t="shared" si="30"/>
        <v>0</v>
      </c>
      <c r="DX16">
        <f t="shared" si="30"/>
        <v>0</v>
      </c>
      <c r="DY16">
        <f t="shared" si="30"/>
        <v>0</v>
      </c>
      <c r="DZ16">
        <f t="shared" si="30"/>
        <v>0</v>
      </c>
      <c r="EA16">
        <f t="shared" si="30"/>
        <v>0</v>
      </c>
      <c r="EB16">
        <f t="shared" si="30"/>
        <v>0</v>
      </c>
      <c r="EC16">
        <f t="shared" si="30"/>
        <v>0</v>
      </c>
      <c r="ED16">
        <f t="shared" si="30"/>
        <v>0</v>
      </c>
      <c r="EE16">
        <f t="shared" si="30"/>
        <v>0</v>
      </c>
      <c r="EF16">
        <f t="shared" si="30"/>
        <v>0</v>
      </c>
      <c r="EG16">
        <f t="shared" si="30"/>
        <v>0</v>
      </c>
      <c r="EH16">
        <f t="shared" si="30"/>
        <v>0</v>
      </c>
      <c r="EI16">
        <f t="shared" si="30"/>
        <v>0</v>
      </c>
      <c r="EJ16">
        <f t="shared" si="30"/>
        <v>0</v>
      </c>
      <c r="EK16">
        <f t="shared" si="27"/>
        <v>0</v>
      </c>
      <c r="EL16">
        <f t="shared" si="27"/>
        <v>0</v>
      </c>
      <c r="EM16">
        <f t="shared" si="27"/>
        <v>0</v>
      </c>
      <c r="EN16">
        <f t="shared" si="27"/>
        <v>0</v>
      </c>
      <c r="EO16">
        <f t="shared" si="27"/>
        <v>0</v>
      </c>
      <c r="EP16">
        <f t="shared" si="27"/>
        <v>0</v>
      </c>
      <c r="EQ16">
        <f t="shared" si="27"/>
        <v>0</v>
      </c>
      <c r="ER16">
        <f t="shared" si="27"/>
        <v>0</v>
      </c>
      <c r="ES16">
        <f t="shared" si="27"/>
        <v>0</v>
      </c>
      <c r="ET16">
        <f t="shared" si="27"/>
        <v>0</v>
      </c>
      <c r="EU16">
        <f t="shared" si="27"/>
        <v>0</v>
      </c>
      <c r="EV16">
        <f t="shared" si="27"/>
        <v>0</v>
      </c>
      <c r="EW16">
        <f t="shared" si="27"/>
        <v>0</v>
      </c>
      <c r="EX16">
        <f t="shared" si="27"/>
        <v>0</v>
      </c>
      <c r="EY16">
        <f t="shared" si="27"/>
        <v>0</v>
      </c>
      <c r="EZ16">
        <f t="shared" si="15"/>
        <v>0</v>
      </c>
      <c r="FA16">
        <f t="shared" si="15"/>
        <v>0</v>
      </c>
      <c r="FB16">
        <f t="shared" si="15"/>
        <v>0</v>
      </c>
      <c r="FC16">
        <f t="shared" si="15"/>
        <v>0</v>
      </c>
      <c r="FD16">
        <f t="shared" si="15"/>
        <v>0</v>
      </c>
      <c r="FE16">
        <f t="shared" si="15"/>
        <v>0</v>
      </c>
      <c r="FF16">
        <f t="shared" si="15"/>
        <v>1</v>
      </c>
      <c r="FG16">
        <f t="shared" si="15"/>
        <v>1</v>
      </c>
      <c r="FH16">
        <f t="shared" si="15"/>
        <v>1</v>
      </c>
      <c r="FI16">
        <f t="shared" si="15"/>
        <v>1</v>
      </c>
      <c r="FJ16">
        <f t="shared" si="15"/>
        <v>1</v>
      </c>
      <c r="FK16">
        <f t="shared" si="15"/>
        <v>1</v>
      </c>
      <c r="FL16">
        <f t="shared" si="15"/>
        <v>2</v>
      </c>
      <c r="FM16">
        <f t="shared" si="15"/>
        <v>2</v>
      </c>
      <c r="FN16">
        <f t="shared" si="15"/>
        <v>2</v>
      </c>
      <c r="FO16">
        <f t="shared" si="16"/>
        <v>0</v>
      </c>
      <c r="FP16">
        <f t="shared" si="16"/>
        <v>0</v>
      </c>
      <c r="FQ16">
        <f t="shared" si="16"/>
        <v>0</v>
      </c>
      <c r="FR16">
        <f t="shared" si="16"/>
        <v>0</v>
      </c>
      <c r="FS16">
        <f t="shared" si="16"/>
        <v>0</v>
      </c>
      <c r="FT16">
        <f t="shared" si="16"/>
        <v>0</v>
      </c>
      <c r="FU16">
        <f t="shared" si="16"/>
        <v>0</v>
      </c>
      <c r="FV16">
        <f t="shared" si="16"/>
        <v>0</v>
      </c>
      <c r="FW16">
        <f t="shared" si="16"/>
        <v>0</v>
      </c>
      <c r="FX16">
        <f t="shared" si="16"/>
        <v>0</v>
      </c>
      <c r="FY16">
        <f t="shared" si="16"/>
        <v>0</v>
      </c>
      <c r="FZ16">
        <f t="shared" si="16"/>
        <v>0</v>
      </c>
      <c r="GA16">
        <f t="shared" si="16"/>
        <v>0</v>
      </c>
      <c r="GB16">
        <f t="shared" si="16"/>
        <v>0</v>
      </c>
      <c r="GC16">
        <f t="shared" si="16"/>
        <v>0</v>
      </c>
      <c r="GD16">
        <f t="shared" si="31"/>
        <v>0</v>
      </c>
      <c r="GE16">
        <f t="shared" si="31"/>
        <v>0</v>
      </c>
      <c r="GF16">
        <f t="shared" si="31"/>
        <v>0</v>
      </c>
      <c r="GG16">
        <f t="shared" si="31"/>
        <v>0</v>
      </c>
      <c r="GH16">
        <f t="shared" si="31"/>
        <v>0</v>
      </c>
      <c r="GI16">
        <f t="shared" si="31"/>
        <v>0</v>
      </c>
      <c r="GJ16">
        <f t="shared" si="31"/>
        <v>0</v>
      </c>
      <c r="GK16">
        <f t="shared" si="31"/>
        <v>0</v>
      </c>
      <c r="GL16">
        <f t="shared" si="31"/>
        <v>0</v>
      </c>
      <c r="GM16">
        <f t="shared" si="31"/>
        <v>0</v>
      </c>
      <c r="GN16">
        <f t="shared" si="31"/>
        <v>0</v>
      </c>
      <c r="GO16">
        <f t="shared" si="31"/>
        <v>0</v>
      </c>
      <c r="GP16">
        <f t="shared" si="31"/>
        <v>0</v>
      </c>
      <c r="GQ16">
        <f t="shared" si="31"/>
        <v>0</v>
      </c>
      <c r="GR16">
        <f t="shared" si="31"/>
        <v>0</v>
      </c>
      <c r="GS16">
        <f t="shared" si="28"/>
        <v>0</v>
      </c>
      <c r="GT16">
        <f t="shared" si="28"/>
        <v>0</v>
      </c>
      <c r="GU16">
        <f t="shared" si="28"/>
        <v>0</v>
      </c>
      <c r="GV16">
        <f t="shared" si="28"/>
        <v>0</v>
      </c>
      <c r="GW16">
        <f t="shared" si="28"/>
        <v>0</v>
      </c>
      <c r="GX16">
        <f t="shared" si="28"/>
        <v>0</v>
      </c>
      <c r="GY16">
        <f t="shared" si="28"/>
        <v>0</v>
      </c>
      <c r="GZ16">
        <f t="shared" si="28"/>
        <v>0</v>
      </c>
      <c r="HA16">
        <f t="shared" si="28"/>
        <v>0</v>
      </c>
      <c r="HB16">
        <f t="shared" si="28"/>
        <v>0</v>
      </c>
      <c r="HC16">
        <f t="shared" si="28"/>
        <v>0</v>
      </c>
      <c r="HD16">
        <f t="shared" si="28"/>
        <v>0</v>
      </c>
      <c r="HE16">
        <f t="shared" si="28"/>
        <v>0</v>
      </c>
      <c r="HF16">
        <f t="shared" si="28"/>
        <v>0</v>
      </c>
      <c r="HG16">
        <f t="shared" si="28"/>
        <v>0</v>
      </c>
      <c r="HH16">
        <f t="shared" si="32"/>
        <v>0</v>
      </c>
      <c r="HI16">
        <f t="shared" si="32"/>
        <v>0</v>
      </c>
      <c r="HJ16">
        <f t="shared" si="32"/>
        <v>0</v>
      </c>
      <c r="HK16">
        <f t="shared" si="32"/>
        <v>0</v>
      </c>
      <c r="HL16">
        <f t="shared" si="32"/>
        <v>0</v>
      </c>
      <c r="HM16">
        <f t="shared" si="32"/>
        <v>0</v>
      </c>
      <c r="HN16">
        <f t="shared" si="32"/>
        <v>0</v>
      </c>
      <c r="HO16">
        <f t="shared" si="32"/>
        <v>0</v>
      </c>
      <c r="HP16">
        <f t="shared" si="32"/>
        <v>0</v>
      </c>
      <c r="HQ16">
        <f t="shared" si="32"/>
        <v>0</v>
      </c>
      <c r="HR16">
        <f t="shared" si="32"/>
        <v>0</v>
      </c>
      <c r="HS16">
        <f t="shared" si="32"/>
        <v>0</v>
      </c>
      <c r="HT16">
        <f t="shared" si="32"/>
        <v>0</v>
      </c>
      <c r="HU16">
        <f t="shared" si="32"/>
        <v>0</v>
      </c>
      <c r="HV16">
        <f t="shared" si="32"/>
        <v>0</v>
      </c>
      <c r="HW16">
        <f t="shared" si="29"/>
        <v>0</v>
      </c>
      <c r="HX16">
        <f t="shared" si="29"/>
        <v>0</v>
      </c>
      <c r="HY16">
        <f t="shared" si="29"/>
        <v>0</v>
      </c>
      <c r="HZ16">
        <f t="shared" si="29"/>
        <v>0</v>
      </c>
      <c r="IA16">
        <f t="shared" si="29"/>
        <v>0</v>
      </c>
      <c r="IB16">
        <f t="shared" si="29"/>
        <v>0</v>
      </c>
      <c r="IC16">
        <f t="shared" si="29"/>
        <v>0</v>
      </c>
      <c r="ID16">
        <f t="shared" si="29"/>
        <v>0</v>
      </c>
      <c r="IE16">
        <f t="shared" si="29"/>
        <v>0</v>
      </c>
      <c r="IF16">
        <f t="shared" si="29"/>
        <v>0</v>
      </c>
      <c r="IG16">
        <f t="shared" si="29"/>
        <v>0</v>
      </c>
      <c r="IH16">
        <f t="shared" si="29"/>
        <v>0</v>
      </c>
      <c r="II16">
        <f t="shared" si="29"/>
        <v>0</v>
      </c>
      <c r="IJ16">
        <f t="shared" si="29"/>
        <v>0</v>
      </c>
      <c r="IK16">
        <f t="shared" si="29"/>
        <v>0</v>
      </c>
      <c r="IL16" s="16">
        <f>IF(AND(SUM(F16:IK16)&gt;0,SUM(F17:IK17)=0),A16,"")</f>
      </c>
    </row>
    <row r="17" spans="1:246" ht="13.5">
      <c r="A17">
        <f t="shared" si="33"/>
        <v>12</v>
      </c>
      <c r="B17" s="1">
        <f>'待ち行列'!C15</f>
        <v>168</v>
      </c>
      <c r="C17">
        <f t="shared" si="34"/>
        <v>168</v>
      </c>
      <c r="D17">
        <f>C17+'待ち行列'!D15</f>
        <v>240</v>
      </c>
      <c r="E17">
        <f t="shared" si="35"/>
        <v>0</v>
      </c>
      <c r="F17">
        <f>IF(F$5&gt;=$B17,1,0)+IF(F$5&gt;=$C17,1,0)+IF(F$5&gt;=$D17,-2,0)</f>
        <v>0</v>
      </c>
      <c r="G17">
        <f t="shared" si="7"/>
        <v>0</v>
      </c>
      <c r="H17">
        <f t="shared" si="7"/>
        <v>0</v>
      </c>
      <c r="I17">
        <f t="shared" si="7"/>
        <v>0</v>
      </c>
      <c r="J17">
        <f t="shared" si="7"/>
        <v>0</v>
      </c>
      <c r="K17">
        <f t="shared" si="7"/>
        <v>0</v>
      </c>
      <c r="L17">
        <f t="shared" si="7"/>
        <v>0</v>
      </c>
      <c r="M17">
        <f t="shared" si="7"/>
        <v>0</v>
      </c>
      <c r="N17">
        <f t="shared" si="7"/>
        <v>0</v>
      </c>
      <c r="O17">
        <f t="shared" si="7"/>
        <v>0</v>
      </c>
      <c r="P17">
        <f t="shared" si="7"/>
        <v>0</v>
      </c>
      <c r="Q17">
        <f t="shared" si="7"/>
        <v>0</v>
      </c>
      <c r="R17">
        <f t="shared" si="7"/>
        <v>0</v>
      </c>
      <c r="S17">
        <f t="shared" si="7"/>
        <v>0</v>
      </c>
      <c r="T17">
        <f t="shared" si="7"/>
        <v>0</v>
      </c>
      <c r="U17">
        <f t="shared" si="7"/>
        <v>0</v>
      </c>
      <c r="V17">
        <f t="shared" si="7"/>
        <v>0</v>
      </c>
      <c r="W17">
        <f t="shared" si="8"/>
        <v>0</v>
      </c>
      <c r="X17">
        <f t="shared" si="8"/>
        <v>0</v>
      </c>
      <c r="Y17">
        <f t="shared" si="8"/>
        <v>0</v>
      </c>
      <c r="Z17">
        <f t="shared" si="8"/>
        <v>0</v>
      </c>
      <c r="AA17">
        <f t="shared" si="8"/>
        <v>0</v>
      </c>
      <c r="AB17">
        <f t="shared" si="8"/>
        <v>0</v>
      </c>
      <c r="AC17">
        <f t="shared" si="8"/>
        <v>0</v>
      </c>
      <c r="AD17">
        <f t="shared" si="8"/>
        <v>0</v>
      </c>
      <c r="AE17">
        <f t="shared" si="8"/>
        <v>0</v>
      </c>
      <c r="AF17">
        <f t="shared" si="8"/>
        <v>0</v>
      </c>
      <c r="AG17">
        <f t="shared" si="8"/>
        <v>0</v>
      </c>
      <c r="AH17">
        <f t="shared" si="8"/>
        <v>0</v>
      </c>
      <c r="AI17">
        <f t="shared" si="8"/>
        <v>0</v>
      </c>
      <c r="AJ17">
        <f t="shared" si="8"/>
        <v>0</v>
      </c>
      <c r="AK17">
        <f t="shared" si="8"/>
        <v>0</v>
      </c>
      <c r="AL17">
        <f t="shared" si="8"/>
        <v>0</v>
      </c>
      <c r="AM17">
        <f t="shared" si="9"/>
        <v>0</v>
      </c>
      <c r="AN17">
        <f t="shared" si="9"/>
        <v>0</v>
      </c>
      <c r="AO17">
        <f t="shared" si="9"/>
        <v>0</v>
      </c>
      <c r="AP17">
        <f t="shared" si="9"/>
        <v>0</v>
      </c>
      <c r="AQ17">
        <f t="shared" si="9"/>
        <v>0</v>
      </c>
      <c r="AR17">
        <f t="shared" si="9"/>
        <v>0</v>
      </c>
      <c r="AS17">
        <f t="shared" si="9"/>
        <v>0</v>
      </c>
      <c r="AT17">
        <f t="shared" si="9"/>
        <v>0</v>
      </c>
      <c r="AU17">
        <f t="shared" si="9"/>
        <v>0</v>
      </c>
      <c r="AV17">
        <f t="shared" si="9"/>
        <v>0</v>
      </c>
      <c r="AW17">
        <f t="shared" si="9"/>
        <v>0</v>
      </c>
      <c r="AX17">
        <f t="shared" si="9"/>
        <v>0</v>
      </c>
      <c r="AY17">
        <f t="shared" si="9"/>
        <v>0</v>
      </c>
      <c r="AZ17">
        <f t="shared" si="9"/>
        <v>0</v>
      </c>
      <c r="BA17">
        <f t="shared" si="9"/>
        <v>0</v>
      </c>
      <c r="BB17">
        <f t="shared" si="9"/>
        <v>0</v>
      </c>
      <c r="BC17">
        <f t="shared" si="23"/>
        <v>0</v>
      </c>
      <c r="BD17">
        <f t="shared" si="23"/>
        <v>0</v>
      </c>
      <c r="BE17">
        <f t="shared" si="23"/>
        <v>0</v>
      </c>
      <c r="BF17">
        <f t="shared" si="23"/>
        <v>0</v>
      </c>
      <c r="BG17">
        <f t="shared" si="23"/>
        <v>0</v>
      </c>
      <c r="BH17">
        <f t="shared" si="23"/>
        <v>0</v>
      </c>
      <c r="BI17">
        <f t="shared" si="23"/>
        <v>0</v>
      </c>
      <c r="BJ17">
        <f t="shared" si="23"/>
        <v>0</v>
      </c>
      <c r="BK17">
        <f t="shared" si="23"/>
        <v>0</v>
      </c>
      <c r="BL17">
        <f t="shared" si="23"/>
        <v>0</v>
      </c>
      <c r="BM17">
        <f t="shared" si="23"/>
        <v>0</v>
      </c>
      <c r="BN17">
        <f t="shared" si="24"/>
        <v>0</v>
      </c>
      <c r="BO17">
        <f t="shared" si="24"/>
        <v>0</v>
      </c>
      <c r="BP17">
        <f t="shared" si="24"/>
        <v>0</v>
      </c>
      <c r="BQ17">
        <f t="shared" si="24"/>
        <v>0</v>
      </c>
      <c r="BR17">
        <f t="shared" si="24"/>
        <v>0</v>
      </c>
      <c r="BS17">
        <f t="shared" si="24"/>
        <v>0</v>
      </c>
      <c r="BT17">
        <f t="shared" si="24"/>
        <v>0</v>
      </c>
      <c r="BU17">
        <f t="shared" si="24"/>
        <v>0</v>
      </c>
      <c r="BV17">
        <f t="shared" si="24"/>
        <v>0</v>
      </c>
      <c r="BW17">
        <f t="shared" si="24"/>
        <v>0</v>
      </c>
      <c r="BX17">
        <f t="shared" si="24"/>
        <v>0</v>
      </c>
      <c r="BY17">
        <f t="shared" si="24"/>
        <v>0</v>
      </c>
      <c r="BZ17">
        <f t="shared" si="24"/>
        <v>0</v>
      </c>
      <c r="CA17">
        <f t="shared" si="24"/>
        <v>0</v>
      </c>
      <c r="CB17">
        <f t="shared" si="24"/>
        <v>0</v>
      </c>
      <c r="CC17">
        <f t="shared" si="24"/>
        <v>0</v>
      </c>
      <c r="CD17">
        <f t="shared" si="25"/>
        <v>0</v>
      </c>
      <c r="CE17">
        <f t="shared" si="25"/>
        <v>0</v>
      </c>
      <c r="CF17">
        <f t="shared" si="25"/>
        <v>0</v>
      </c>
      <c r="CG17">
        <f t="shared" si="25"/>
        <v>0</v>
      </c>
      <c r="CH17">
        <f t="shared" si="25"/>
        <v>0</v>
      </c>
      <c r="CI17">
        <f t="shared" si="25"/>
        <v>0</v>
      </c>
      <c r="CJ17">
        <f t="shared" si="25"/>
        <v>0</v>
      </c>
      <c r="CK17">
        <f t="shared" si="25"/>
        <v>0</v>
      </c>
      <c r="CL17">
        <f t="shared" si="25"/>
        <v>0</v>
      </c>
      <c r="CM17">
        <f t="shared" si="25"/>
        <v>0</v>
      </c>
      <c r="CN17">
        <f t="shared" si="25"/>
        <v>0</v>
      </c>
      <c r="CO17">
        <f t="shared" si="25"/>
        <v>0</v>
      </c>
      <c r="CP17">
        <f t="shared" si="25"/>
        <v>0</v>
      </c>
      <c r="CQ17">
        <f>IF(CQ$5&gt;=$B17,1,0)+IF(CQ$5&gt;=$C17,1,0)+IF(CQ$5&gt;=$D17,-2,0)</f>
        <v>0</v>
      </c>
      <c r="CR17">
        <f>IF(CR$5&gt;=$B17,1,0)+IF(CR$5&gt;=$C17,1,0)+IF(CR$5&gt;=$D17,-2,0)</f>
        <v>0</v>
      </c>
      <c r="CS17">
        <f>IF(CS$5&gt;=$B17,1,0)+IF(CS$5&gt;=$C17,1,0)+IF(CS$5&gt;=$D17,-2,0)</f>
        <v>0</v>
      </c>
      <c r="CT17">
        <f>IF(CT$5&gt;=$B17,1,0)+IF(CT$5&gt;=$C17,1,0)+IF(CT$5&gt;=$D17,-2,0)</f>
        <v>0</v>
      </c>
      <c r="CU17">
        <f>IF(CU$5&gt;=$B17,1,0)+IF(CU$5&gt;=$C17,1,0)+IF(CU$5&gt;=$D17,-2,0)</f>
        <v>0</v>
      </c>
      <c r="CV17">
        <f>IF(CV$5&gt;=$B17,1,0)+IF(CV$5&gt;=$C17,1,0)+IF(CV$5&gt;=$D17,-2,0)</f>
        <v>0</v>
      </c>
      <c r="CW17">
        <f>IF(CW$5&gt;=$B17,1,0)+IF(CW$5&gt;=$C17,1,0)+IF(CW$5&gt;=$D17,-2,0)</f>
        <v>0</v>
      </c>
      <c r="CX17">
        <f>IF(CX$5&gt;=$B17,1,0)+IF(CX$5&gt;=$C17,1,0)+IF(CX$5&gt;=$D17,-2,0)</f>
        <v>0</v>
      </c>
      <c r="CY17">
        <f>IF(CY$5&gt;=$B17,1,0)+IF(CY$5&gt;=$C17,1,0)+IF(CY$5&gt;=$D17,-2,0)</f>
        <v>0</v>
      </c>
      <c r="CZ17">
        <f>IF(CZ$5&gt;=$B17,1,0)+IF(CZ$5&gt;=$C17,1,0)+IF(CZ$5&gt;=$D17,-2,0)</f>
        <v>0</v>
      </c>
      <c r="DA17">
        <f>IF(DA$5&gt;=$B17,1,0)+IF(DA$5&gt;=$C17,1,0)+IF(DA$5&gt;=$D17,-2,0)</f>
        <v>0</v>
      </c>
      <c r="DB17">
        <f>IF(DB$5&gt;=$B17,1,0)+IF(DB$5&gt;=$C17,1,0)+IF(DB$5&gt;=$D17,-2,0)</f>
        <v>0</v>
      </c>
      <c r="DC17">
        <f>IF(DC$5&gt;=$B17,1,0)+IF(DC$5&gt;=$C17,1,0)+IF(DC$5&gt;=$D17,-2,0)</f>
        <v>0</v>
      </c>
      <c r="DD17">
        <f>IF(DD$5&gt;=$B17,1,0)+IF(DD$5&gt;=$C17,1,0)+IF(DD$5&gt;=$D17,-2,0)</f>
        <v>0</v>
      </c>
      <c r="DE17">
        <f>IF(DE$5&gt;=$B17,1,0)+IF(DE$5&gt;=$C17,1,0)+IF(DE$5&gt;=$D17,-2,0)</f>
        <v>0</v>
      </c>
      <c r="DF17">
        <f>IF(DF$5&gt;=$B17,1,0)+IF(DF$5&gt;=$C17,1,0)+IF(DF$5&gt;=$D17,-2,0)</f>
        <v>0</v>
      </c>
      <c r="DG17">
        <f>IF(DG$5&gt;=$B17,1,0)+IF(DG$5&gt;=$C17,1,0)+IF(DG$5&gt;=$D17,-2,0)</f>
        <v>0</v>
      </c>
      <c r="DH17">
        <f t="shared" si="26"/>
        <v>0</v>
      </c>
      <c r="DI17">
        <f t="shared" si="26"/>
        <v>0</v>
      </c>
      <c r="DJ17">
        <f t="shared" si="26"/>
        <v>0</v>
      </c>
      <c r="DK17">
        <f t="shared" si="22"/>
        <v>0</v>
      </c>
      <c r="DL17">
        <f t="shared" si="22"/>
        <v>0</v>
      </c>
      <c r="DM17">
        <f t="shared" si="22"/>
        <v>0</v>
      </c>
      <c r="DN17">
        <f t="shared" si="22"/>
        <v>0</v>
      </c>
      <c r="DO17">
        <f t="shared" si="22"/>
        <v>0</v>
      </c>
      <c r="DP17">
        <f t="shared" si="22"/>
        <v>0</v>
      </c>
      <c r="DQ17">
        <f t="shared" si="22"/>
        <v>0</v>
      </c>
      <c r="DR17">
        <f t="shared" si="22"/>
        <v>0</v>
      </c>
      <c r="DS17">
        <f t="shared" si="22"/>
        <v>0</v>
      </c>
      <c r="DT17">
        <f t="shared" si="22"/>
        <v>0</v>
      </c>
      <c r="DU17">
        <f t="shared" si="30"/>
        <v>0</v>
      </c>
      <c r="DV17">
        <f t="shared" si="30"/>
        <v>0</v>
      </c>
      <c r="DW17">
        <f t="shared" si="30"/>
        <v>0</v>
      </c>
      <c r="DX17">
        <f t="shared" si="30"/>
        <v>0</v>
      </c>
      <c r="DY17">
        <f t="shared" si="30"/>
        <v>0</v>
      </c>
      <c r="DZ17">
        <f t="shared" si="30"/>
        <v>0</v>
      </c>
      <c r="EA17">
        <f t="shared" si="30"/>
        <v>0</v>
      </c>
      <c r="EB17">
        <f t="shared" si="30"/>
        <v>0</v>
      </c>
      <c r="EC17">
        <f t="shared" si="30"/>
        <v>0</v>
      </c>
      <c r="ED17">
        <f t="shared" si="30"/>
        <v>0</v>
      </c>
      <c r="EE17">
        <f t="shared" si="30"/>
        <v>0</v>
      </c>
      <c r="EF17">
        <f t="shared" si="30"/>
        <v>0</v>
      </c>
      <c r="EG17">
        <f t="shared" si="30"/>
        <v>0</v>
      </c>
      <c r="EH17">
        <f t="shared" si="30"/>
        <v>0</v>
      </c>
      <c r="EI17">
        <f t="shared" si="30"/>
        <v>0</v>
      </c>
      <c r="EJ17">
        <f t="shared" si="30"/>
        <v>0</v>
      </c>
      <c r="EK17">
        <f t="shared" si="27"/>
        <v>0</v>
      </c>
      <c r="EL17">
        <f t="shared" si="27"/>
        <v>0</v>
      </c>
      <c r="EM17">
        <f t="shared" si="27"/>
        <v>0</v>
      </c>
      <c r="EN17">
        <f t="shared" si="27"/>
        <v>0</v>
      </c>
      <c r="EO17">
        <f t="shared" si="27"/>
        <v>0</v>
      </c>
      <c r="EP17">
        <f t="shared" si="27"/>
        <v>0</v>
      </c>
      <c r="EQ17">
        <f t="shared" si="27"/>
        <v>0</v>
      </c>
      <c r="ER17">
        <f t="shared" si="27"/>
        <v>0</v>
      </c>
      <c r="ES17">
        <f t="shared" si="27"/>
        <v>0</v>
      </c>
      <c r="ET17">
        <f t="shared" si="27"/>
        <v>0</v>
      </c>
      <c r="EU17">
        <f t="shared" si="27"/>
        <v>0</v>
      </c>
      <c r="EV17">
        <f t="shared" si="27"/>
        <v>0</v>
      </c>
      <c r="EW17">
        <f t="shared" si="27"/>
        <v>0</v>
      </c>
      <c r="EX17">
        <f t="shared" si="27"/>
        <v>0</v>
      </c>
      <c r="EY17">
        <f t="shared" si="27"/>
        <v>0</v>
      </c>
      <c r="EZ17">
        <f t="shared" si="15"/>
        <v>0</v>
      </c>
      <c r="FA17">
        <f t="shared" si="15"/>
        <v>0</v>
      </c>
      <c r="FB17">
        <f t="shared" si="15"/>
        <v>0</v>
      </c>
      <c r="FC17">
        <f t="shared" si="15"/>
        <v>0</v>
      </c>
      <c r="FD17">
        <f t="shared" si="15"/>
        <v>0</v>
      </c>
      <c r="FE17">
        <f t="shared" si="15"/>
        <v>0</v>
      </c>
      <c r="FF17">
        <f t="shared" si="15"/>
        <v>0</v>
      </c>
      <c r="FG17">
        <f t="shared" si="15"/>
        <v>0</v>
      </c>
      <c r="FH17">
        <f t="shared" si="15"/>
        <v>0</v>
      </c>
      <c r="FI17">
        <f t="shared" si="15"/>
        <v>0</v>
      </c>
      <c r="FJ17">
        <f t="shared" si="15"/>
        <v>0</v>
      </c>
      <c r="FK17">
        <f t="shared" si="15"/>
        <v>0</v>
      </c>
      <c r="FL17">
        <f t="shared" si="15"/>
        <v>0</v>
      </c>
      <c r="FM17">
        <f t="shared" si="15"/>
        <v>0</v>
      </c>
      <c r="FN17">
        <f t="shared" si="15"/>
        <v>0</v>
      </c>
      <c r="FO17">
        <f t="shared" si="16"/>
        <v>0</v>
      </c>
      <c r="FP17">
        <f t="shared" si="16"/>
        <v>0</v>
      </c>
      <c r="FQ17">
        <f t="shared" si="16"/>
        <v>2</v>
      </c>
      <c r="FR17">
        <f t="shared" si="16"/>
        <v>2</v>
      </c>
      <c r="FS17">
        <f t="shared" si="16"/>
        <v>2</v>
      </c>
      <c r="FT17">
        <f t="shared" si="16"/>
        <v>2</v>
      </c>
      <c r="FU17">
        <f t="shared" si="16"/>
        <v>2</v>
      </c>
      <c r="FV17">
        <f t="shared" si="16"/>
        <v>2</v>
      </c>
      <c r="FW17">
        <f t="shared" si="16"/>
        <v>2</v>
      </c>
      <c r="FX17">
        <f t="shared" si="16"/>
        <v>2</v>
      </c>
      <c r="FY17">
        <f t="shared" si="16"/>
        <v>2</v>
      </c>
      <c r="FZ17">
        <f t="shared" si="16"/>
        <v>2</v>
      </c>
      <c r="GA17">
        <f t="shared" si="16"/>
        <v>2</v>
      </c>
      <c r="GB17">
        <f t="shared" si="16"/>
        <v>2</v>
      </c>
      <c r="GC17">
        <f t="shared" si="16"/>
        <v>2</v>
      </c>
      <c r="GD17">
        <f t="shared" si="31"/>
        <v>2</v>
      </c>
      <c r="GE17">
        <f t="shared" si="31"/>
        <v>2</v>
      </c>
      <c r="GF17">
        <f t="shared" si="31"/>
        <v>2</v>
      </c>
      <c r="GG17">
        <f t="shared" si="31"/>
        <v>2</v>
      </c>
      <c r="GH17">
        <f t="shared" si="31"/>
        <v>2</v>
      </c>
      <c r="GI17">
        <f t="shared" si="31"/>
        <v>2</v>
      </c>
      <c r="GJ17">
        <f t="shared" si="31"/>
        <v>2</v>
      </c>
      <c r="GK17">
        <f t="shared" si="31"/>
        <v>2</v>
      </c>
      <c r="GL17">
        <f t="shared" si="31"/>
        <v>2</v>
      </c>
      <c r="GM17">
        <f t="shared" si="31"/>
        <v>2</v>
      </c>
      <c r="GN17">
        <f t="shared" si="31"/>
        <v>2</v>
      </c>
      <c r="GO17">
        <f t="shared" si="31"/>
        <v>2</v>
      </c>
      <c r="GP17">
        <f t="shared" si="31"/>
        <v>2</v>
      </c>
      <c r="GQ17">
        <f t="shared" si="31"/>
        <v>2</v>
      </c>
      <c r="GR17">
        <f t="shared" si="31"/>
        <v>2</v>
      </c>
      <c r="GS17">
        <f t="shared" si="28"/>
        <v>2</v>
      </c>
      <c r="GT17">
        <f t="shared" si="28"/>
        <v>2</v>
      </c>
      <c r="GU17">
        <f t="shared" si="28"/>
        <v>2</v>
      </c>
      <c r="GV17">
        <f t="shared" si="28"/>
        <v>2</v>
      </c>
      <c r="GW17">
        <f t="shared" si="28"/>
        <v>2</v>
      </c>
      <c r="GX17">
        <f t="shared" si="28"/>
        <v>2</v>
      </c>
      <c r="GY17">
        <f t="shared" si="28"/>
        <v>2</v>
      </c>
      <c r="GZ17">
        <f t="shared" si="28"/>
        <v>2</v>
      </c>
      <c r="HA17">
        <f t="shared" si="28"/>
        <v>2</v>
      </c>
      <c r="HB17">
        <f t="shared" si="28"/>
        <v>2</v>
      </c>
      <c r="HC17">
        <f t="shared" si="28"/>
        <v>2</v>
      </c>
      <c r="HD17">
        <f t="shared" si="28"/>
        <v>2</v>
      </c>
      <c r="HE17">
        <f t="shared" si="28"/>
        <v>2</v>
      </c>
      <c r="HF17">
        <f t="shared" si="28"/>
        <v>2</v>
      </c>
      <c r="HG17">
        <f t="shared" si="28"/>
        <v>2</v>
      </c>
      <c r="HH17">
        <f t="shared" si="32"/>
        <v>2</v>
      </c>
      <c r="HI17">
        <f t="shared" si="32"/>
        <v>2</v>
      </c>
      <c r="HJ17">
        <f t="shared" si="32"/>
        <v>2</v>
      </c>
      <c r="HK17">
        <f t="shared" si="32"/>
        <v>2</v>
      </c>
      <c r="HL17">
        <f t="shared" si="32"/>
        <v>2</v>
      </c>
      <c r="HM17">
        <f t="shared" si="32"/>
        <v>2</v>
      </c>
      <c r="HN17">
        <f t="shared" si="32"/>
        <v>2</v>
      </c>
      <c r="HO17">
        <f t="shared" si="32"/>
        <v>2</v>
      </c>
      <c r="HP17">
        <f t="shared" si="32"/>
        <v>2</v>
      </c>
      <c r="HQ17">
        <f t="shared" si="32"/>
        <v>2</v>
      </c>
      <c r="HR17">
        <f t="shared" si="32"/>
        <v>2</v>
      </c>
      <c r="HS17">
        <f t="shared" si="32"/>
        <v>2</v>
      </c>
      <c r="HT17">
        <f t="shared" si="32"/>
        <v>2</v>
      </c>
      <c r="HU17">
        <f t="shared" si="32"/>
        <v>2</v>
      </c>
      <c r="HV17">
        <f t="shared" si="32"/>
        <v>2</v>
      </c>
      <c r="HW17">
        <f t="shared" si="29"/>
        <v>2</v>
      </c>
      <c r="HX17">
        <f t="shared" si="29"/>
        <v>2</v>
      </c>
      <c r="HY17">
        <f t="shared" si="29"/>
        <v>2</v>
      </c>
      <c r="HZ17">
        <f t="shared" si="29"/>
        <v>2</v>
      </c>
      <c r="IA17">
        <f t="shared" si="29"/>
        <v>2</v>
      </c>
      <c r="IB17">
        <f t="shared" si="29"/>
        <v>2</v>
      </c>
      <c r="IC17">
        <f t="shared" si="29"/>
        <v>2</v>
      </c>
      <c r="ID17">
        <f t="shared" si="29"/>
        <v>2</v>
      </c>
      <c r="IE17">
        <f t="shared" si="29"/>
        <v>2</v>
      </c>
      <c r="IF17">
        <f t="shared" si="29"/>
        <v>2</v>
      </c>
      <c r="IG17">
        <f t="shared" si="29"/>
        <v>2</v>
      </c>
      <c r="IH17">
        <f t="shared" si="29"/>
        <v>2</v>
      </c>
      <c r="II17">
        <f t="shared" si="29"/>
        <v>2</v>
      </c>
      <c r="IJ17">
        <f t="shared" si="29"/>
        <v>2</v>
      </c>
      <c r="IK17">
        <f t="shared" si="29"/>
        <v>0</v>
      </c>
      <c r="IL17" s="16">
        <f>IF(AND(SUM(F17:IK17)&gt;0,SUM(F18:IK18)=0),A17,"")</f>
      </c>
    </row>
    <row r="18" spans="1:246" ht="13.5">
      <c r="A18">
        <f t="shared" si="33"/>
        <v>13</v>
      </c>
      <c r="B18" s="1">
        <f>'待ち行列'!C16</f>
        <v>205</v>
      </c>
      <c r="C18">
        <f t="shared" si="34"/>
        <v>240</v>
      </c>
      <c r="D18">
        <f>C18+'待ち行列'!D16</f>
        <v>254</v>
      </c>
      <c r="E18">
        <f t="shared" si="35"/>
        <v>35</v>
      </c>
      <c r="F18">
        <f>IF(F$5&gt;=$B18,1,0)+IF(F$5&gt;=$C18,1,0)+IF(F$5&gt;=$D18,-2,0)</f>
        <v>0</v>
      </c>
      <c r="G18">
        <f t="shared" si="7"/>
        <v>0</v>
      </c>
      <c r="H18">
        <f t="shared" si="7"/>
        <v>0</v>
      </c>
      <c r="I18">
        <f t="shared" si="7"/>
        <v>0</v>
      </c>
      <c r="J18">
        <f t="shared" si="7"/>
        <v>0</v>
      </c>
      <c r="K18">
        <f t="shared" si="7"/>
        <v>0</v>
      </c>
      <c r="L18">
        <f t="shared" si="7"/>
        <v>0</v>
      </c>
      <c r="M18">
        <f t="shared" si="7"/>
        <v>0</v>
      </c>
      <c r="N18">
        <f t="shared" si="7"/>
        <v>0</v>
      </c>
      <c r="O18">
        <f t="shared" si="7"/>
        <v>0</v>
      </c>
      <c r="P18">
        <f t="shared" si="7"/>
        <v>0</v>
      </c>
      <c r="Q18">
        <f t="shared" si="7"/>
        <v>0</v>
      </c>
      <c r="R18">
        <f t="shared" si="7"/>
        <v>0</v>
      </c>
      <c r="S18">
        <f t="shared" si="7"/>
        <v>0</v>
      </c>
      <c r="T18">
        <f t="shared" si="7"/>
        <v>0</v>
      </c>
      <c r="U18">
        <f t="shared" si="7"/>
        <v>0</v>
      </c>
      <c r="V18">
        <f t="shared" si="7"/>
        <v>0</v>
      </c>
      <c r="W18">
        <f t="shared" si="8"/>
        <v>0</v>
      </c>
      <c r="X18">
        <f t="shared" si="8"/>
        <v>0</v>
      </c>
      <c r="Y18">
        <f t="shared" si="8"/>
        <v>0</v>
      </c>
      <c r="Z18">
        <f t="shared" si="8"/>
        <v>0</v>
      </c>
      <c r="AA18">
        <f t="shared" si="8"/>
        <v>0</v>
      </c>
      <c r="AB18">
        <f t="shared" si="8"/>
        <v>0</v>
      </c>
      <c r="AC18">
        <f t="shared" si="8"/>
        <v>0</v>
      </c>
      <c r="AD18">
        <f t="shared" si="8"/>
        <v>0</v>
      </c>
      <c r="AE18">
        <f t="shared" si="8"/>
        <v>0</v>
      </c>
      <c r="AF18">
        <f t="shared" si="8"/>
        <v>0</v>
      </c>
      <c r="AG18">
        <f t="shared" si="8"/>
        <v>0</v>
      </c>
      <c r="AH18">
        <f t="shared" si="8"/>
        <v>0</v>
      </c>
      <c r="AI18">
        <f t="shared" si="8"/>
        <v>0</v>
      </c>
      <c r="AJ18">
        <f t="shared" si="8"/>
        <v>0</v>
      </c>
      <c r="AK18">
        <f t="shared" si="8"/>
        <v>0</v>
      </c>
      <c r="AL18">
        <f t="shared" si="8"/>
        <v>0</v>
      </c>
      <c r="AM18">
        <f t="shared" si="9"/>
        <v>0</v>
      </c>
      <c r="AN18">
        <f t="shared" si="9"/>
        <v>0</v>
      </c>
      <c r="AO18">
        <f t="shared" si="9"/>
        <v>0</v>
      </c>
      <c r="AP18">
        <f t="shared" si="9"/>
        <v>0</v>
      </c>
      <c r="AQ18">
        <f t="shared" si="9"/>
        <v>0</v>
      </c>
      <c r="AR18">
        <f t="shared" si="9"/>
        <v>0</v>
      </c>
      <c r="AS18">
        <f t="shared" si="9"/>
        <v>0</v>
      </c>
      <c r="AT18">
        <f t="shared" si="9"/>
        <v>0</v>
      </c>
      <c r="AU18">
        <f t="shared" si="9"/>
        <v>0</v>
      </c>
      <c r="AV18">
        <f t="shared" si="9"/>
        <v>0</v>
      </c>
      <c r="AW18">
        <f t="shared" si="9"/>
        <v>0</v>
      </c>
      <c r="AX18">
        <f t="shared" si="9"/>
        <v>0</v>
      </c>
      <c r="AY18">
        <f t="shared" si="9"/>
        <v>0</v>
      </c>
      <c r="AZ18">
        <f t="shared" si="9"/>
        <v>0</v>
      </c>
      <c r="BA18">
        <f t="shared" si="9"/>
        <v>0</v>
      </c>
      <c r="BB18">
        <f t="shared" si="9"/>
        <v>0</v>
      </c>
      <c r="BC18">
        <f t="shared" si="23"/>
        <v>0</v>
      </c>
      <c r="BD18">
        <f t="shared" si="23"/>
        <v>0</v>
      </c>
      <c r="BE18">
        <f t="shared" si="23"/>
        <v>0</v>
      </c>
      <c r="BF18">
        <f t="shared" si="23"/>
        <v>0</v>
      </c>
      <c r="BG18">
        <f t="shared" si="23"/>
        <v>0</v>
      </c>
      <c r="BH18">
        <f t="shared" si="23"/>
        <v>0</v>
      </c>
      <c r="BI18">
        <f t="shared" si="23"/>
        <v>0</v>
      </c>
      <c r="BJ18">
        <f t="shared" si="23"/>
        <v>0</v>
      </c>
      <c r="BK18">
        <f t="shared" si="23"/>
        <v>0</v>
      </c>
      <c r="BL18">
        <f t="shared" si="23"/>
        <v>0</v>
      </c>
      <c r="BM18">
        <f t="shared" si="23"/>
        <v>0</v>
      </c>
      <c r="BN18">
        <f t="shared" si="24"/>
        <v>0</v>
      </c>
      <c r="BO18">
        <f t="shared" si="24"/>
        <v>0</v>
      </c>
      <c r="BP18">
        <f t="shared" si="24"/>
        <v>0</v>
      </c>
      <c r="BQ18">
        <f t="shared" si="24"/>
        <v>0</v>
      </c>
      <c r="BR18">
        <f t="shared" si="24"/>
        <v>0</v>
      </c>
      <c r="BS18">
        <f t="shared" si="24"/>
        <v>0</v>
      </c>
      <c r="BT18">
        <f t="shared" si="24"/>
        <v>0</v>
      </c>
      <c r="BU18">
        <f t="shared" si="24"/>
        <v>0</v>
      </c>
      <c r="BV18">
        <f t="shared" si="24"/>
        <v>0</v>
      </c>
      <c r="BW18">
        <f t="shared" si="24"/>
        <v>0</v>
      </c>
      <c r="BX18">
        <f t="shared" si="24"/>
        <v>0</v>
      </c>
      <c r="BY18">
        <f t="shared" si="24"/>
        <v>0</v>
      </c>
      <c r="BZ18">
        <f t="shared" si="24"/>
        <v>0</v>
      </c>
      <c r="CA18">
        <f t="shared" si="24"/>
        <v>0</v>
      </c>
      <c r="CB18">
        <f t="shared" si="24"/>
        <v>0</v>
      </c>
      <c r="CC18">
        <f t="shared" si="24"/>
        <v>0</v>
      </c>
      <c r="CD18">
        <f t="shared" si="25"/>
        <v>0</v>
      </c>
      <c r="CE18">
        <f t="shared" si="25"/>
        <v>0</v>
      </c>
      <c r="CF18">
        <f t="shared" si="25"/>
        <v>0</v>
      </c>
      <c r="CG18">
        <f t="shared" si="25"/>
        <v>0</v>
      </c>
      <c r="CH18">
        <f t="shared" si="25"/>
        <v>0</v>
      </c>
      <c r="CI18">
        <f t="shared" si="25"/>
        <v>0</v>
      </c>
      <c r="CJ18">
        <f t="shared" si="25"/>
        <v>0</v>
      </c>
      <c r="CK18">
        <f t="shared" si="25"/>
        <v>0</v>
      </c>
      <c r="CL18">
        <f t="shared" si="25"/>
        <v>0</v>
      </c>
      <c r="CM18">
        <f t="shared" si="25"/>
        <v>0</v>
      </c>
      <c r="CN18">
        <f t="shared" si="25"/>
        <v>0</v>
      </c>
      <c r="CO18">
        <f t="shared" si="25"/>
        <v>0</v>
      </c>
      <c r="CP18">
        <f t="shared" si="25"/>
        <v>0</v>
      </c>
      <c r="CQ18">
        <f>IF(CQ$5&gt;=$B18,1,0)+IF(CQ$5&gt;=$C18,1,0)+IF(CQ$5&gt;=$D18,-2,0)</f>
        <v>0</v>
      </c>
      <c r="CR18">
        <f>IF(CR$5&gt;=$B18,1,0)+IF(CR$5&gt;=$C18,1,0)+IF(CR$5&gt;=$D18,-2,0)</f>
        <v>0</v>
      </c>
      <c r="CS18">
        <f aca="true" t="shared" si="36" ref="CS18:DG23">IF(CS$5&gt;=$B18,1,0)+IF(CS$5&gt;=$C18,1,0)+IF(CS$5&gt;=$D18,-2,0)</f>
        <v>0</v>
      </c>
      <c r="CT18">
        <f t="shared" si="36"/>
        <v>0</v>
      </c>
      <c r="CU18">
        <f t="shared" si="36"/>
        <v>0</v>
      </c>
      <c r="CV18">
        <f t="shared" si="36"/>
        <v>0</v>
      </c>
      <c r="CW18">
        <f t="shared" si="36"/>
        <v>0</v>
      </c>
      <c r="CX18">
        <f t="shared" si="36"/>
        <v>0</v>
      </c>
      <c r="CY18">
        <f t="shared" si="36"/>
        <v>0</v>
      </c>
      <c r="CZ18">
        <f t="shared" si="36"/>
        <v>0</v>
      </c>
      <c r="DA18">
        <f t="shared" si="36"/>
        <v>0</v>
      </c>
      <c r="DB18">
        <f t="shared" si="36"/>
        <v>0</v>
      </c>
      <c r="DC18">
        <f t="shared" si="36"/>
        <v>0</v>
      </c>
      <c r="DD18">
        <f t="shared" si="36"/>
        <v>0</v>
      </c>
      <c r="DE18">
        <f t="shared" si="36"/>
        <v>0</v>
      </c>
      <c r="DF18">
        <f t="shared" si="36"/>
        <v>0</v>
      </c>
      <c r="DG18">
        <f t="shared" si="36"/>
        <v>0</v>
      </c>
      <c r="DH18">
        <f t="shared" si="26"/>
        <v>0</v>
      </c>
      <c r="DI18">
        <f t="shared" si="26"/>
        <v>0</v>
      </c>
      <c r="DJ18">
        <f t="shared" si="26"/>
        <v>0</v>
      </c>
      <c r="DK18">
        <f t="shared" si="22"/>
        <v>0</v>
      </c>
      <c r="DL18">
        <f t="shared" si="22"/>
        <v>0</v>
      </c>
      <c r="DM18">
        <f t="shared" si="22"/>
        <v>0</v>
      </c>
      <c r="DN18">
        <f t="shared" si="22"/>
        <v>0</v>
      </c>
      <c r="DO18">
        <f t="shared" si="22"/>
        <v>0</v>
      </c>
      <c r="DP18">
        <f t="shared" si="22"/>
        <v>0</v>
      </c>
      <c r="DQ18">
        <f t="shared" si="22"/>
        <v>0</v>
      </c>
      <c r="DR18">
        <f t="shared" si="22"/>
        <v>0</v>
      </c>
      <c r="DS18">
        <f t="shared" si="22"/>
        <v>0</v>
      </c>
      <c r="DT18">
        <f t="shared" si="22"/>
        <v>0</v>
      </c>
      <c r="DU18">
        <f t="shared" si="30"/>
        <v>0</v>
      </c>
      <c r="DV18">
        <f t="shared" si="30"/>
        <v>0</v>
      </c>
      <c r="DW18">
        <f t="shared" si="30"/>
        <v>0</v>
      </c>
      <c r="DX18">
        <f t="shared" si="30"/>
        <v>0</v>
      </c>
      <c r="DY18">
        <f t="shared" si="30"/>
        <v>0</v>
      </c>
      <c r="DZ18">
        <f t="shared" si="30"/>
        <v>0</v>
      </c>
      <c r="EA18">
        <f t="shared" si="30"/>
        <v>0</v>
      </c>
      <c r="EB18">
        <f t="shared" si="30"/>
        <v>0</v>
      </c>
      <c r="EC18">
        <f t="shared" si="30"/>
        <v>0</v>
      </c>
      <c r="ED18">
        <f t="shared" si="30"/>
        <v>0</v>
      </c>
      <c r="EE18">
        <f t="shared" si="30"/>
        <v>0</v>
      </c>
      <c r="EF18">
        <f t="shared" si="30"/>
        <v>0</v>
      </c>
      <c r="EG18">
        <f t="shared" si="30"/>
        <v>0</v>
      </c>
      <c r="EH18">
        <f t="shared" si="30"/>
        <v>0</v>
      </c>
      <c r="EI18">
        <f t="shared" si="30"/>
        <v>0</v>
      </c>
      <c r="EJ18">
        <f t="shared" si="30"/>
        <v>0</v>
      </c>
      <c r="EK18">
        <f t="shared" si="27"/>
        <v>0</v>
      </c>
      <c r="EL18">
        <f t="shared" si="27"/>
        <v>0</v>
      </c>
      <c r="EM18">
        <f t="shared" si="27"/>
        <v>0</v>
      </c>
      <c r="EN18">
        <f t="shared" si="27"/>
        <v>0</v>
      </c>
      <c r="EO18">
        <f t="shared" si="27"/>
        <v>0</v>
      </c>
      <c r="EP18">
        <f t="shared" si="27"/>
        <v>0</v>
      </c>
      <c r="EQ18">
        <f t="shared" si="27"/>
        <v>0</v>
      </c>
      <c r="ER18">
        <f t="shared" si="27"/>
        <v>0</v>
      </c>
      <c r="ES18">
        <f t="shared" si="27"/>
        <v>0</v>
      </c>
      <c r="ET18">
        <f t="shared" si="27"/>
        <v>0</v>
      </c>
      <c r="EU18">
        <f t="shared" si="27"/>
        <v>0</v>
      </c>
      <c r="EV18">
        <f t="shared" si="27"/>
        <v>0</v>
      </c>
      <c r="EW18">
        <f t="shared" si="27"/>
        <v>0</v>
      </c>
      <c r="EX18">
        <f t="shared" si="27"/>
        <v>0</v>
      </c>
      <c r="EY18">
        <f t="shared" si="27"/>
        <v>0</v>
      </c>
      <c r="EZ18">
        <f t="shared" si="15"/>
        <v>0</v>
      </c>
      <c r="FA18">
        <f t="shared" si="15"/>
        <v>0</v>
      </c>
      <c r="FB18">
        <f t="shared" si="15"/>
        <v>0</v>
      </c>
      <c r="FC18">
        <f t="shared" si="15"/>
        <v>0</v>
      </c>
      <c r="FD18">
        <f t="shared" si="15"/>
        <v>0</v>
      </c>
      <c r="FE18">
        <f t="shared" si="15"/>
        <v>0</v>
      </c>
      <c r="FF18">
        <f t="shared" si="15"/>
        <v>0</v>
      </c>
      <c r="FG18">
        <f t="shared" si="15"/>
        <v>0</v>
      </c>
      <c r="FH18">
        <f t="shared" si="15"/>
        <v>0</v>
      </c>
      <c r="FI18">
        <f t="shared" si="15"/>
        <v>0</v>
      </c>
      <c r="FJ18">
        <f t="shared" si="15"/>
        <v>0</v>
      </c>
      <c r="FK18">
        <f t="shared" si="15"/>
        <v>0</v>
      </c>
      <c r="FL18">
        <f t="shared" si="15"/>
        <v>0</v>
      </c>
      <c r="FM18">
        <f t="shared" si="15"/>
        <v>0</v>
      </c>
      <c r="FN18">
        <f t="shared" si="15"/>
        <v>0</v>
      </c>
      <c r="FO18">
        <f t="shared" si="16"/>
        <v>0</v>
      </c>
      <c r="FP18">
        <f t="shared" si="16"/>
        <v>0</v>
      </c>
      <c r="FQ18">
        <f t="shared" si="16"/>
        <v>0</v>
      </c>
      <c r="FR18">
        <f t="shared" si="16"/>
        <v>0</v>
      </c>
      <c r="FS18">
        <f t="shared" si="16"/>
        <v>0</v>
      </c>
      <c r="FT18">
        <f t="shared" si="16"/>
        <v>0</v>
      </c>
      <c r="FU18">
        <f t="shared" si="16"/>
        <v>0</v>
      </c>
      <c r="FV18">
        <f t="shared" si="16"/>
        <v>0</v>
      </c>
      <c r="FW18">
        <f t="shared" si="16"/>
        <v>0</v>
      </c>
      <c r="FX18">
        <f t="shared" si="16"/>
        <v>0</v>
      </c>
      <c r="FY18">
        <f t="shared" si="16"/>
        <v>0</v>
      </c>
      <c r="FZ18">
        <f t="shared" si="16"/>
        <v>0</v>
      </c>
      <c r="GA18">
        <f t="shared" si="16"/>
        <v>0</v>
      </c>
      <c r="GB18">
        <f t="shared" si="16"/>
        <v>0</v>
      </c>
      <c r="GC18">
        <f t="shared" si="16"/>
        <v>0</v>
      </c>
      <c r="GD18">
        <f t="shared" si="31"/>
        <v>0</v>
      </c>
      <c r="GE18">
        <f t="shared" si="31"/>
        <v>0</v>
      </c>
      <c r="GF18">
        <f t="shared" si="31"/>
        <v>0</v>
      </c>
      <c r="GG18">
        <f t="shared" si="31"/>
        <v>0</v>
      </c>
      <c r="GH18">
        <f t="shared" si="31"/>
        <v>0</v>
      </c>
      <c r="GI18">
        <f t="shared" si="31"/>
        <v>0</v>
      </c>
      <c r="GJ18">
        <f t="shared" si="31"/>
        <v>0</v>
      </c>
      <c r="GK18">
        <f t="shared" si="31"/>
        <v>0</v>
      </c>
      <c r="GL18">
        <f t="shared" si="31"/>
        <v>0</v>
      </c>
      <c r="GM18">
        <f t="shared" si="31"/>
        <v>0</v>
      </c>
      <c r="GN18">
        <f t="shared" si="31"/>
        <v>0</v>
      </c>
      <c r="GO18">
        <f t="shared" si="31"/>
        <v>0</v>
      </c>
      <c r="GP18">
        <f t="shared" si="31"/>
        <v>0</v>
      </c>
      <c r="GQ18">
        <f t="shared" si="31"/>
        <v>0</v>
      </c>
      <c r="GR18">
        <f t="shared" si="31"/>
        <v>0</v>
      </c>
      <c r="GS18">
        <f t="shared" si="28"/>
        <v>0</v>
      </c>
      <c r="GT18">
        <f t="shared" si="28"/>
        <v>0</v>
      </c>
      <c r="GU18">
        <f t="shared" si="28"/>
        <v>0</v>
      </c>
      <c r="GV18">
        <f t="shared" si="28"/>
        <v>0</v>
      </c>
      <c r="GW18">
        <f t="shared" si="28"/>
        <v>0</v>
      </c>
      <c r="GX18">
        <f t="shared" si="28"/>
        <v>0</v>
      </c>
      <c r="GY18">
        <f t="shared" si="28"/>
        <v>0</v>
      </c>
      <c r="GZ18">
        <f t="shared" si="28"/>
        <v>0</v>
      </c>
      <c r="HA18">
        <f t="shared" si="28"/>
        <v>0</v>
      </c>
      <c r="HB18">
        <f t="shared" si="28"/>
        <v>1</v>
      </c>
      <c r="HC18">
        <f t="shared" si="28"/>
        <v>1</v>
      </c>
      <c r="HD18">
        <f t="shared" si="28"/>
        <v>1</v>
      </c>
      <c r="HE18">
        <f t="shared" si="28"/>
        <v>1</v>
      </c>
      <c r="HF18">
        <f t="shared" si="28"/>
        <v>1</v>
      </c>
      <c r="HG18">
        <f t="shared" si="28"/>
        <v>1</v>
      </c>
      <c r="HH18">
        <f t="shared" si="32"/>
        <v>1</v>
      </c>
      <c r="HI18">
        <f t="shared" si="32"/>
        <v>1</v>
      </c>
      <c r="HJ18">
        <f t="shared" si="32"/>
        <v>1</v>
      </c>
      <c r="HK18">
        <f t="shared" si="32"/>
        <v>1</v>
      </c>
      <c r="HL18">
        <f t="shared" si="32"/>
        <v>1</v>
      </c>
      <c r="HM18">
        <f t="shared" si="32"/>
        <v>1</v>
      </c>
      <c r="HN18">
        <f t="shared" si="32"/>
        <v>1</v>
      </c>
      <c r="HO18">
        <f t="shared" si="32"/>
        <v>1</v>
      </c>
      <c r="HP18">
        <f t="shared" si="32"/>
        <v>1</v>
      </c>
      <c r="HQ18">
        <f t="shared" si="32"/>
        <v>1</v>
      </c>
      <c r="HR18">
        <f t="shared" si="32"/>
        <v>1</v>
      </c>
      <c r="HS18">
        <f t="shared" si="32"/>
        <v>1</v>
      </c>
      <c r="HT18">
        <f t="shared" si="32"/>
        <v>1</v>
      </c>
      <c r="HU18">
        <f t="shared" si="32"/>
        <v>1</v>
      </c>
      <c r="HV18">
        <f t="shared" si="32"/>
        <v>1</v>
      </c>
      <c r="HW18">
        <f t="shared" si="29"/>
        <v>1</v>
      </c>
      <c r="HX18">
        <f t="shared" si="29"/>
        <v>1</v>
      </c>
      <c r="HY18">
        <f t="shared" si="29"/>
        <v>1</v>
      </c>
      <c r="HZ18">
        <f t="shared" si="29"/>
        <v>1</v>
      </c>
      <c r="IA18">
        <f t="shared" si="29"/>
        <v>1</v>
      </c>
      <c r="IB18">
        <f t="shared" si="29"/>
        <v>1</v>
      </c>
      <c r="IC18">
        <f t="shared" si="29"/>
        <v>1</v>
      </c>
      <c r="ID18">
        <f t="shared" si="29"/>
        <v>1</v>
      </c>
      <c r="IE18">
        <f t="shared" si="29"/>
        <v>1</v>
      </c>
      <c r="IF18">
        <f t="shared" si="29"/>
        <v>1</v>
      </c>
      <c r="IG18">
        <f t="shared" si="29"/>
        <v>1</v>
      </c>
      <c r="IH18">
        <f t="shared" si="29"/>
        <v>1</v>
      </c>
      <c r="II18">
        <f t="shared" si="29"/>
        <v>1</v>
      </c>
      <c r="IJ18">
        <f t="shared" si="29"/>
        <v>1</v>
      </c>
      <c r="IK18">
        <f t="shared" si="29"/>
        <v>2</v>
      </c>
      <c r="IL18" s="16">
        <f>IF(AND(SUM(F18:IK18)&gt;0,SUM(F19:IK19)=0),A18,"")</f>
      </c>
    </row>
    <row r="19" spans="1:246" ht="13.5">
      <c r="A19">
        <f t="shared" si="33"/>
        <v>14</v>
      </c>
      <c r="B19" s="1">
        <f>'待ち行列'!C17</f>
        <v>213</v>
      </c>
      <c r="C19">
        <f t="shared" si="34"/>
        <v>254</v>
      </c>
      <c r="D19">
        <f>C19+'待ち行列'!D17</f>
        <v>262</v>
      </c>
      <c r="E19">
        <f t="shared" si="35"/>
        <v>41</v>
      </c>
      <c r="F19">
        <f>IF(F$5&gt;=$B19,1,0)+IF(F$5&gt;=$C19,1,0)+IF(F$5&gt;=$D19,-2,0)</f>
        <v>0</v>
      </c>
      <c r="G19">
        <f t="shared" si="7"/>
        <v>0</v>
      </c>
      <c r="H19">
        <f t="shared" si="7"/>
        <v>0</v>
      </c>
      <c r="I19">
        <f t="shared" si="7"/>
        <v>0</v>
      </c>
      <c r="J19">
        <f t="shared" si="7"/>
        <v>0</v>
      </c>
      <c r="K19">
        <f t="shared" si="7"/>
        <v>0</v>
      </c>
      <c r="L19">
        <f t="shared" si="7"/>
        <v>0</v>
      </c>
      <c r="M19">
        <f t="shared" si="7"/>
        <v>0</v>
      </c>
      <c r="N19">
        <f t="shared" si="7"/>
        <v>0</v>
      </c>
      <c r="O19">
        <f t="shared" si="7"/>
        <v>0</v>
      </c>
      <c r="P19">
        <f t="shared" si="7"/>
        <v>0</v>
      </c>
      <c r="Q19">
        <f t="shared" si="7"/>
        <v>0</v>
      </c>
      <c r="R19">
        <f t="shared" si="7"/>
        <v>0</v>
      </c>
      <c r="S19">
        <f t="shared" si="7"/>
        <v>0</v>
      </c>
      <c r="T19">
        <f t="shared" si="7"/>
        <v>0</v>
      </c>
      <c r="U19">
        <f t="shared" si="7"/>
        <v>0</v>
      </c>
      <c r="V19">
        <f t="shared" si="7"/>
        <v>0</v>
      </c>
      <c r="W19">
        <f t="shared" si="8"/>
        <v>0</v>
      </c>
      <c r="X19">
        <f t="shared" si="8"/>
        <v>0</v>
      </c>
      <c r="Y19">
        <f t="shared" si="8"/>
        <v>0</v>
      </c>
      <c r="Z19">
        <f t="shared" si="8"/>
        <v>0</v>
      </c>
      <c r="AA19">
        <f t="shared" si="8"/>
        <v>0</v>
      </c>
      <c r="AB19">
        <f t="shared" si="8"/>
        <v>0</v>
      </c>
      <c r="AC19">
        <f t="shared" si="8"/>
        <v>0</v>
      </c>
      <c r="AD19">
        <f t="shared" si="8"/>
        <v>0</v>
      </c>
      <c r="AE19">
        <f t="shared" si="8"/>
        <v>0</v>
      </c>
      <c r="AF19">
        <f t="shared" si="8"/>
        <v>0</v>
      </c>
      <c r="AG19">
        <f t="shared" si="8"/>
        <v>0</v>
      </c>
      <c r="AH19">
        <f t="shared" si="8"/>
        <v>0</v>
      </c>
      <c r="AI19">
        <f t="shared" si="8"/>
        <v>0</v>
      </c>
      <c r="AJ19">
        <f t="shared" si="8"/>
        <v>0</v>
      </c>
      <c r="AK19">
        <f t="shared" si="8"/>
        <v>0</v>
      </c>
      <c r="AL19">
        <f t="shared" si="8"/>
        <v>0</v>
      </c>
      <c r="AM19">
        <f t="shared" si="9"/>
        <v>0</v>
      </c>
      <c r="AN19">
        <f t="shared" si="9"/>
        <v>0</v>
      </c>
      <c r="AO19">
        <f t="shared" si="9"/>
        <v>0</v>
      </c>
      <c r="AP19">
        <f t="shared" si="9"/>
        <v>0</v>
      </c>
      <c r="AQ19">
        <f t="shared" si="9"/>
        <v>0</v>
      </c>
      <c r="AR19">
        <f t="shared" si="9"/>
        <v>0</v>
      </c>
      <c r="AS19">
        <f t="shared" si="9"/>
        <v>0</v>
      </c>
      <c r="AT19">
        <f t="shared" si="9"/>
        <v>0</v>
      </c>
      <c r="AU19">
        <f t="shared" si="9"/>
        <v>0</v>
      </c>
      <c r="AV19">
        <f t="shared" si="9"/>
        <v>0</v>
      </c>
      <c r="AW19">
        <f t="shared" si="9"/>
        <v>0</v>
      </c>
      <c r="AX19">
        <f t="shared" si="9"/>
        <v>0</v>
      </c>
      <c r="AY19">
        <f t="shared" si="9"/>
        <v>0</v>
      </c>
      <c r="AZ19">
        <f t="shared" si="9"/>
        <v>0</v>
      </c>
      <c r="BA19">
        <f t="shared" si="9"/>
        <v>0</v>
      </c>
      <c r="BB19">
        <f t="shared" si="9"/>
        <v>0</v>
      </c>
      <c r="BC19">
        <f t="shared" si="23"/>
        <v>0</v>
      </c>
      <c r="BD19">
        <f t="shared" si="23"/>
        <v>0</v>
      </c>
      <c r="BE19">
        <f t="shared" si="23"/>
        <v>0</v>
      </c>
      <c r="BF19">
        <f t="shared" si="23"/>
        <v>0</v>
      </c>
      <c r="BG19">
        <f t="shared" si="23"/>
        <v>0</v>
      </c>
      <c r="BH19">
        <f t="shared" si="23"/>
        <v>0</v>
      </c>
      <c r="BI19">
        <f t="shared" si="23"/>
        <v>0</v>
      </c>
      <c r="BJ19">
        <f t="shared" si="23"/>
        <v>0</v>
      </c>
      <c r="BK19">
        <f t="shared" si="23"/>
        <v>0</v>
      </c>
      <c r="BL19">
        <f t="shared" si="23"/>
        <v>0</v>
      </c>
      <c r="BM19">
        <f t="shared" si="23"/>
        <v>0</v>
      </c>
      <c r="BN19">
        <f t="shared" si="24"/>
        <v>0</v>
      </c>
      <c r="BO19">
        <f t="shared" si="24"/>
        <v>0</v>
      </c>
      <c r="BP19">
        <f t="shared" si="24"/>
        <v>0</v>
      </c>
      <c r="BQ19">
        <f t="shared" si="24"/>
        <v>0</v>
      </c>
      <c r="BR19">
        <f t="shared" si="24"/>
        <v>0</v>
      </c>
      <c r="BS19">
        <f t="shared" si="24"/>
        <v>0</v>
      </c>
      <c r="BT19">
        <f t="shared" si="24"/>
        <v>0</v>
      </c>
      <c r="BU19">
        <f t="shared" si="24"/>
        <v>0</v>
      </c>
      <c r="BV19">
        <f t="shared" si="24"/>
        <v>0</v>
      </c>
      <c r="BW19">
        <f t="shared" si="24"/>
        <v>0</v>
      </c>
      <c r="BX19">
        <f t="shared" si="24"/>
        <v>0</v>
      </c>
      <c r="BY19">
        <f t="shared" si="24"/>
        <v>0</v>
      </c>
      <c r="BZ19">
        <f t="shared" si="24"/>
        <v>0</v>
      </c>
      <c r="CA19">
        <f t="shared" si="24"/>
        <v>0</v>
      </c>
      <c r="CB19">
        <f t="shared" si="24"/>
        <v>0</v>
      </c>
      <c r="CC19">
        <f t="shared" si="24"/>
        <v>0</v>
      </c>
      <c r="CD19">
        <f t="shared" si="25"/>
        <v>0</v>
      </c>
      <c r="CE19">
        <f t="shared" si="25"/>
        <v>0</v>
      </c>
      <c r="CF19">
        <f t="shared" si="25"/>
        <v>0</v>
      </c>
      <c r="CG19">
        <f t="shared" si="25"/>
        <v>0</v>
      </c>
      <c r="CH19">
        <f t="shared" si="25"/>
        <v>0</v>
      </c>
      <c r="CI19">
        <f t="shared" si="25"/>
        <v>0</v>
      </c>
      <c r="CJ19">
        <f t="shared" si="25"/>
        <v>0</v>
      </c>
      <c r="CK19">
        <f t="shared" si="25"/>
        <v>0</v>
      </c>
      <c r="CL19">
        <f t="shared" si="25"/>
        <v>0</v>
      </c>
      <c r="CM19">
        <f t="shared" si="25"/>
        <v>0</v>
      </c>
      <c r="CN19">
        <f t="shared" si="25"/>
        <v>0</v>
      </c>
      <c r="CO19">
        <f t="shared" si="25"/>
        <v>0</v>
      </c>
      <c r="CP19">
        <f t="shared" si="25"/>
        <v>0</v>
      </c>
      <c r="CQ19">
        <f t="shared" si="25"/>
        <v>0</v>
      </c>
      <c r="CR19">
        <f t="shared" si="25"/>
        <v>0</v>
      </c>
      <c r="CS19">
        <f t="shared" si="25"/>
        <v>0</v>
      </c>
      <c r="CT19">
        <f t="shared" si="36"/>
        <v>0</v>
      </c>
      <c r="CU19">
        <f t="shared" si="36"/>
        <v>0</v>
      </c>
      <c r="CV19">
        <f t="shared" si="36"/>
        <v>0</v>
      </c>
      <c r="CW19">
        <f t="shared" si="36"/>
        <v>0</v>
      </c>
      <c r="CX19">
        <f t="shared" si="36"/>
        <v>0</v>
      </c>
      <c r="CY19">
        <f t="shared" si="36"/>
        <v>0</v>
      </c>
      <c r="CZ19">
        <f t="shared" si="36"/>
        <v>0</v>
      </c>
      <c r="DA19">
        <f t="shared" si="36"/>
        <v>0</v>
      </c>
      <c r="DB19">
        <f t="shared" si="36"/>
        <v>0</v>
      </c>
      <c r="DC19">
        <f t="shared" si="36"/>
        <v>0</v>
      </c>
      <c r="DD19">
        <f t="shared" si="36"/>
        <v>0</v>
      </c>
      <c r="DE19">
        <f t="shared" si="36"/>
        <v>0</v>
      </c>
      <c r="DF19">
        <f t="shared" si="36"/>
        <v>0</v>
      </c>
      <c r="DG19">
        <f t="shared" si="36"/>
        <v>0</v>
      </c>
      <c r="DH19">
        <f t="shared" si="26"/>
        <v>0</v>
      </c>
      <c r="DI19">
        <f t="shared" si="26"/>
        <v>0</v>
      </c>
      <c r="DJ19">
        <f t="shared" si="26"/>
        <v>0</v>
      </c>
      <c r="DK19">
        <f t="shared" si="22"/>
        <v>0</v>
      </c>
      <c r="DL19">
        <f t="shared" si="22"/>
        <v>0</v>
      </c>
      <c r="DM19">
        <f t="shared" si="22"/>
        <v>0</v>
      </c>
      <c r="DN19">
        <f t="shared" si="22"/>
        <v>0</v>
      </c>
      <c r="DO19">
        <f t="shared" si="22"/>
        <v>0</v>
      </c>
      <c r="DP19">
        <f t="shared" si="22"/>
        <v>0</v>
      </c>
      <c r="DQ19">
        <f t="shared" si="22"/>
        <v>0</v>
      </c>
      <c r="DR19">
        <f t="shared" si="22"/>
        <v>0</v>
      </c>
      <c r="DS19">
        <f t="shared" si="22"/>
        <v>0</v>
      </c>
      <c r="DT19">
        <f t="shared" si="22"/>
        <v>0</v>
      </c>
      <c r="DU19">
        <f t="shared" si="30"/>
        <v>0</v>
      </c>
      <c r="DV19">
        <f t="shared" si="30"/>
        <v>0</v>
      </c>
      <c r="DW19">
        <f t="shared" si="30"/>
        <v>0</v>
      </c>
      <c r="DX19">
        <f t="shared" si="30"/>
        <v>0</v>
      </c>
      <c r="DY19">
        <f t="shared" si="30"/>
        <v>0</v>
      </c>
      <c r="DZ19">
        <f t="shared" si="30"/>
        <v>0</v>
      </c>
      <c r="EA19">
        <f t="shared" si="30"/>
        <v>0</v>
      </c>
      <c r="EB19">
        <f t="shared" si="30"/>
        <v>0</v>
      </c>
      <c r="EC19">
        <f t="shared" si="30"/>
        <v>0</v>
      </c>
      <c r="ED19">
        <f t="shared" si="30"/>
        <v>0</v>
      </c>
      <c r="EE19">
        <f t="shared" si="30"/>
        <v>0</v>
      </c>
      <c r="EF19">
        <f t="shared" si="30"/>
        <v>0</v>
      </c>
      <c r="EG19">
        <f t="shared" si="30"/>
        <v>0</v>
      </c>
      <c r="EH19">
        <f t="shared" si="30"/>
        <v>0</v>
      </c>
      <c r="EI19">
        <f t="shared" si="30"/>
        <v>0</v>
      </c>
      <c r="EJ19">
        <f t="shared" si="30"/>
        <v>0</v>
      </c>
      <c r="EK19">
        <f t="shared" si="27"/>
        <v>0</v>
      </c>
      <c r="EL19">
        <f t="shared" si="27"/>
        <v>0</v>
      </c>
      <c r="EM19">
        <f t="shared" si="27"/>
        <v>0</v>
      </c>
      <c r="EN19">
        <f t="shared" si="27"/>
        <v>0</v>
      </c>
      <c r="EO19">
        <f t="shared" si="27"/>
        <v>0</v>
      </c>
      <c r="EP19">
        <f t="shared" si="27"/>
        <v>0</v>
      </c>
      <c r="EQ19">
        <f t="shared" si="27"/>
        <v>0</v>
      </c>
      <c r="ER19">
        <f t="shared" si="27"/>
        <v>0</v>
      </c>
      <c r="ES19">
        <f t="shared" si="27"/>
        <v>0</v>
      </c>
      <c r="ET19">
        <f t="shared" si="27"/>
        <v>0</v>
      </c>
      <c r="EU19">
        <f t="shared" si="27"/>
        <v>0</v>
      </c>
      <c r="EV19">
        <f t="shared" si="27"/>
        <v>0</v>
      </c>
      <c r="EW19">
        <f t="shared" si="27"/>
        <v>0</v>
      </c>
      <c r="EX19">
        <f t="shared" si="27"/>
        <v>0</v>
      </c>
      <c r="EY19">
        <f t="shared" si="27"/>
        <v>0</v>
      </c>
      <c r="EZ19">
        <f t="shared" si="15"/>
        <v>0</v>
      </c>
      <c r="FA19">
        <f t="shared" si="15"/>
        <v>0</v>
      </c>
      <c r="FB19">
        <f t="shared" si="15"/>
        <v>0</v>
      </c>
      <c r="FC19">
        <f t="shared" si="15"/>
        <v>0</v>
      </c>
      <c r="FD19">
        <f t="shared" si="15"/>
        <v>0</v>
      </c>
      <c r="FE19">
        <f t="shared" si="15"/>
        <v>0</v>
      </c>
      <c r="FF19">
        <f t="shared" si="15"/>
        <v>0</v>
      </c>
      <c r="FG19">
        <f t="shared" si="15"/>
        <v>0</v>
      </c>
      <c r="FH19">
        <f t="shared" si="15"/>
        <v>0</v>
      </c>
      <c r="FI19">
        <f t="shared" si="15"/>
        <v>0</v>
      </c>
      <c r="FJ19">
        <f t="shared" si="15"/>
        <v>0</v>
      </c>
      <c r="FK19">
        <f t="shared" si="15"/>
        <v>0</v>
      </c>
      <c r="FL19">
        <f t="shared" si="15"/>
        <v>0</v>
      </c>
      <c r="FM19">
        <f t="shared" si="15"/>
        <v>0</v>
      </c>
      <c r="FN19">
        <f t="shared" si="15"/>
        <v>0</v>
      </c>
      <c r="FO19">
        <f t="shared" si="16"/>
        <v>0</v>
      </c>
      <c r="FP19">
        <f t="shared" si="16"/>
        <v>0</v>
      </c>
      <c r="FQ19">
        <f t="shared" si="16"/>
        <v>0</v>
      </c>
      <c r="FR19">
        <f t="shared" si="16"/>
        <v>0</v>
      </c>
      <c r="FS19">
        <f t="shared" si="16"/>
        <v>0</v>
      </c>
      <c r="FT19">
        <f t="shared" si="16"/>
        <v>0</v>
      </c>
      <c r="FU19">
        <f t="shared" si="16"/>
        <v>0</v>
      </c>
      <c r="FV19">
        <f t="shared" si="16"/>
        <v>0</v>
      </c>
      <c r="FW19">
        <f t="shared" si="16"/>
        <v>0</v>
      </c>
      <c r="FX19">
        <f t="shared" si="16"/>
        <v>0</v>
      </c>
      <c r="FY19">
        <f t="shared" si="16"/>
        <v>0</v>
      </c>
      <c r="FZ19">
        <f t="shared" si="16"/>
        <v>0</v>
      </c>
      <c r="GA19">
        <f t="shared" si="16"/>
        <v>0</v>
      </c>
      <c r="GB19">
        <f t="shared" si="16"/>
        <v>0</v>
      </c>
      <c r="GC19">
        <f t="shared" si="16"/>
        <v>0</v>
      </c>
      <c r="GD19">
        <f t="shared" si="31"/>
        <v>0</v>
      </c>
      <c r="GE19">
        <f t="shared" si="31"/>
        <v>0</v>
      </c>
      <c r="GF19">
        <f t="shared" si="31"/>
        <v>0</v>
      </c>
      <c r="GG19">
        <f t="shared" si="31"/>
        <v>0</v>
      </c>
      <c r="GH19">
        <f t="shared" si="31"/>
        <v>0</v>
      </c>
      <c r="GI19">
        <f t="shared" si="31"/>
        <v>0</v>
      </c>
      <c r="GJ19">
        <f t="shared" si="31"/>
        <v>0</v>
      </c>
      <c r="GK19">
        <f t="shared" si="31"/>
        <v>0</v>
      </c>
      <c r="GL19">
        <f t="shared" si="31"/>
        <v>0</v>
      </c>
      <c r="GM19">
        <f t="shared" si="31"/>
        <v>0</v>
      </c>
      <c r="GN19">
        <f t="shared" si="31"/>
        <v>0</v>
      </c>
      <c r="GO19">
        <f t="shared" si="31"/>
        <v>0</v>
      </c>
      <c r="GP19">
        <f t="shared" si="31"/>
        <v>0</v>
      </c>
      <c r="GQ19">
        <f t="shared" si="31"/>
        <v>0</v>
      </c>
      <c r="GR19">
        <f t="shared" si="31"/>
        <v>0</v>
      </c>
      <c r="GS19">
        <f t="shared" si="28"/>
        <v>0</v>
      </c>
      <c r="GT19">
        <f t="shared" si="28"/>
        <v>0</v>
      </c>
      <c r="GU19">
        <f t="shared" si="28"/>
        <v>0</v>
      </c>
      <c r="GV19">
        <f t="shared" si="28"/>
        <v>0</v>
      </c>
      <c r="GW19">
        <f t="shared" si="28"/>
        <v>0</v>
      </c>
      <c r="GX19">
        <f t="shared" si="28"/>
        <v>0</v>
      </c>
      <c r="GY19">
        <f t="shared" si="28"/>
        <v>0</v>
      </c>
      <c r="GZ19">
        <f t="shared" si="28"/>
        <v>0</v>
      </c>
      <c r="HA19">
        <f t="shared" si="28"/>
        <v>0</v>
      </c>
      <c r="HB19">
        <f t="shared" si="28"/>
        <v>0</v>
      </c>
      <c r="HC19">
        <f t="shared" si="28"/>
        <v>0</v>
      </c>
      <c r="HD19">
        <f t="shared" si="28"/>
        <v>0</v>
      </c>
      <c r="HE19">
        <f t="shared" si="28"/>
        <v>0</v>
      </c>
      <c r="HF19">
        <f t="shared" si="28"/>
        <v>0</v>
      </c>
      <c r="HG19">
        <f t="shared" si="28"/>
        <v>0</v>
      </c>
      <c r="HH19">
        <f t="shared" si="32"/>
        <v>0</v>
      </c>
      <c r="HI19">
        <f t="shared" si="32"/>
        <v>0</v>
      </c>
      <c r="HJ19">
        <f t="shared" si="32"/>
        <v>1</v>
      </c>
      <c r="HK19">
        <f t="shared" si="32"/>
        <v>1</v>
      </c>
      <c r="HL19">
        <f t="shared" si="32"/>
        <v>1</v>
      </c>
      <c r="HM19">
        <f t="shared" si="32"/>
        <v>1</v>
      </c>
      <c r="HN19">
        <f t="shared" si="32"/>
        <v>1</v>
      </c>
      <c r="HO19">
        <f t="shared" si="32"/>
        <v>1</v>
      </c>
      <c r="HP19">
        <f t="shared" si="32"/>
        <v>1</v>
      </c>
      <c r="HQ19">
        <f t="shared" si="32"/>
        <v>1</v>
      </c>
      <c r="HR19">
        <f t="shared" si="32"/>
        <v>1</v>
      </c>
      <c r="HS19">
        <f t="shared" si="32"/>
        <v>1</v>
      </c>
      <c r="HT19">
        <f t="shared" si="32"/>
        <v>1</v>
      </c>
      <c r="HU19">
        <f t="shared" si="32"/>
        <v>1</v>
      </c>
      <c r="HV19">
        <f t="shared" si="32"/>
        <v>1</v>
      </c>
      <c r="HW19">
        <f t="shared" si="29"/>
        <v>1</v>
      </c>
      <c r="HX19">
        <f t="shared" si="29"/>
        <v>1</v>
      </c>
      <c r="HY19">
        <f t="shared" si="29"/>
        <v>1</v>
      </c>
      <c r="HZ19">
        <f t="shared" si="29"/>
        <v>1</v>
      </c>
      <c r="IA19">
        <f t="shared" si="29"/>
        <v>1</v>
      </c>
      <c r="IB19">
        <f t="shared" si="29"/>
        <v>1</v>
      </c>
      <c r="IC19">
        <f t="shared" si="29"/>
        <v>1</v>
      </c>
      <c r="ID19">
        <f t="shared" si="29"/>
        <v>1</v>
      </c>
      <c r="IE19">
        <f t="shared" si="29"/>
        <v>1</v>
      </c>
      <c r="IF19">
        <f t="shared" si="29"/>
        <v>1</v>
      </c>
      <c r="IG19">
        <f t="shared" si="29"/>
        <v>1</v>
      </c>
      <c r="IH19">
        <f t="shared" si="29"/>
        <v>1</v>
      </c>
      <c r="II19">
        <f t="shared" si="29"/>
        <v>1</v>
      </c>
      <c r="IJ19">
        <f t="shared" si="29"/>
        <v>1</v>
      </c>
      <c r="IK19">
        <f t="shared" si="29"/>
        <v>1</v>
      </c>
      <c r="IL19" s="16">
        <f>IF(AND(SUM(F19:IK19)&gt;0,SUM(F20:IK20)=0),A19,"")</f>
      </c>
    </row>
    <row r="20" spans="1:246" ht="13.5">
      <c r="A20">
        <f t="shared" si="33"/>
        <v>15</v>
      </c>
      <c r="B20" s="1">
        <f>'待ち行列'!C18</f>
        <v>222</v>
      </c>
      <c r="C20">
        <f t="shared" si="34"/>
        <v>262</v>
      </c>
      <c r="D20">
        <f>C20+'待ち行列'!D18</f>
        <v>277</v>
      </c>
      <c r="E20">
        <f t="shared" si="35"/>
        <v>40</v>
      </c>
      <c r="F20">
        <f>IF(F$5&gt;=$B20,1,0)+IF(F$5&gt;=$C20,1,0)+IF(F$5&gt;=$D20,-2,0)</f>
        <v>0</v>
      </c>
      <c r="G20">
        <f t="shared" si="7"/>
        <v>0</v>
      </c>
      <c r="H20">
        <f t="shared" si="7"/>
        <v>0</v>
      </c>
      <c r="I20">
        <f t="shared" si="7"/>
        <v>0</v>
      </c>
      <c r="J20">
        <f t="shared" si="7"/>
        <v>0</v>
      </c>
      <c r="K20">
        <f t="shared" si="7"/>
        <v>0</v>
      </c>
      <c r="L20">
        <f t="shared" si="7"/>
        <v>0</v>
      </c>
      <c r="M20">
        <f t="shared" si="7"/>
        <v>0</v>
      </c>
      <c r="N20">
        <f t="shared" si="7"/>
        <v>0</v>
      </c>
      <c r="O20">
        <f t="shared" si="7"/>
        <v>0</v>
      </c>
      <c r="P20">
        <f t="shared" si="7"/>
        <v>0</v>
      </c>
      <c r="Q20">
        <f t="shared" si="7"/>
        <v>0</v>
      </c>
      <c r="R20">
        <f t="shared" si="7"/>
        <v>0</v>
      </c>
      <c r="S20">
        <f t="shared" si="7"/>
        <v>0</v>
      </c>
      <c r="T20">
        <f t="shared" si="7"/>
        <v>0</v>
      </c>
      <c r="U20">
        <f t="shared" si="7"/>
        <v>0</v>
      </c>
      <c r="V20">
        <f aca="true" t="shared" si="37" ref="V20:AK23">IF(V$5&gt;=$B20,1,0)+IF(V$5&gt;=$C20,1,0)+IF(V$5&gt;=$D20,-2,0)</f>
        <v>0</v>
      </c>
      <c r="W20">
        <f t="shared" si="8"/>
        <v>0</v>
      </c>
      <c r="X20">
        <f t="shared" si="8"/>
        <v>0</v>
      </c>
      <c r="Y20">
        <f t="shared" si="8"/>
        <v>0</v>
      </c>
      <c r="Z20">
        <f t="shared" si="8"/>
        <v>0</v>
      </c>
      <c r="AA20">
        <f t="shared" si="8"/>
        <v>0</v>
      </c>
      <c r="AB20">
        <f t="shared" si="8"/>
        <v>0</v>
      </c>
      <c r="AC20">
        <f t="shared" si="8"/>
        <v>0</v>
      </c>
      <c r="AD20">
        <f t="shared" si="8"/>
        <v>0</v>
      </c>
      <c r="AE20">
        <f t="shared" si="8"/>
        <v>0</v>
      </c>
      <c r="AF20">
        <f t="shared" si="8"/>
        <v>0</v>
      </c>
      <c r="AG20">
        <f t="shared" si="8"/>
        <v>0</v>
      </c>
      <c r="AH20">
        <f t="shared" si="8"/>
        <v>0</v>
      </c>
      <c r="AI20">
        <f t="shared" si="8"/>
        <v>0</v>
      </c>
      <c r="AJ20">
        <f t="shared" si="8"/>
        <v>0</v>
      </c>
      <c r="AK20">
        <f t="shared" si="8"/>
        <v>0</v>
      </c>
      <c r="AL20">
        <f aca="true" t="shared" si="38" ref="AL20:BA23">IF(AL$5&gt;=$B20,1,0)+IF(AL$5&gt;=$C20,1,0)+IF(AL$5&gt;=$D20,-2,0)</f>
        <v>0</v>
      </c>
      <c r="AM20">
        <f t="shared" si="9"/>
        <v>0</v>
      </c>
      <c r="AN20">
        <f t="shared" si="9"/>
        <v>0</v>
      </c>
      <c r="AO20">
        <f t="shared" si="9"/>
        <v>0</v>
      </c>
      <c r="AP20">
        <f t="shared" si="9"/>
        <v>0</v>
      </c>
      <c r="AQ20">
        <f t="shared" si="9"/>
        <v>0</v>
      </c>
      <c r="AR20">
        <f t="shared" si="9"/>
        <v>0</v>
      </c>
      <c r="AS20">
        <f t="shared" si="9"/>
        <v>0</v>
      </c>
      <c r="AT20">
        <f t="shared" si="9"/>
        <v>0</v>
      </c>
      <c r="AU20">
        <f t="shared" si="9"/>
        <v>0</v>
      </c>
      <c r="AV20">
        <f t="shared" si="9"/>
        <v>0</v>
      </c>
      <c r="AW20">
        <f t="shared" si="9"/>
        <v>0</v>
      </c>
      <c r="AX20">
        <f t="shared" si="9"/>
        <v>0</v>
      </c>
      <c r="AY20">
        <f t="shared" si="9"/>
        <v>0</v>
      </c>
      <c r="AZ20">
        <f t="shared" si="9"/>
        <v>0</v>
      </c>
      <c r="BA20">
        <f t="shared" si="9"/>
        <v>0</v>
      </c>
      <c r="BB20">
        <f>IF(BB$5&gt;=$B20,1,0)+IF(BB$5&gt;=$C20,1,0)+IF(BB$5&gt;=$D20,-2,0)</f>
        <v>0</v>
      </c>
      <c r="BC20">
        <f t="shared" si="23"/>
        <v>0</v>
      </c>
      <c r="BD20">
        <f t="shared" si="23"/>
        <v>0</v>
      </c>
      <c r="BE20">
        <f t="shared" si="23"/>
        <v>0</v>
      </c>
      <c r="BF20">
        <f t="shared" si="23"/>
        <v>0</v>
      </c>
      <c r="BG20">
        <f t="shared" si="23"/>
        <v>0</v>
      </c>
      <c r="BH20">
        <f t="shared" si="23"/>
        <v>0</v>
      </c>
      <c r="BI20">
        <f t="shared" si="23"/>
        <v>0</v>
      </c>
      <c r="BJ20">
        <f t="shared" si="23"/>
        <v>0</v>
      </c>
      <c r="BK20">
        <f t="shared" si="23"/>
        <v>0</v>
      </c>
      <c r="BL20">
        <f t="shared" si="23"/>
        <v>0</v>
      </c>
      <c r="BM20">
        <f t="shared" si="23"/>
        <v>0</v>
      </c>
      <c r="BN20">
        <f t="shared" si="24"/>
        <v>0</v>
      </c>
      <c r="BO20">
        <f t="shared" si="24"/>
        <v>0</v>
      </c>
      <c r="BP20">
        <f t="shared" si="24"/>
        <v>0</v>
      </c>
      <c r="BQ20">
        <f t="shared" si="24"/>
        <v>0</v>
      </c>
      <c r="BR20">
        <f t="shared" si="24"/>
        <v>0</v>
      </c>
      <c r="BS20">
        <f t="shared" si="24"/>
        <v>0</v>
      </c>
      <c r="BT20">
        <f t="shared" si="24"/>
        <v>0</v>
      </c>
      <c r="BU20">
        <f t="shared" si="24"/>
        <v>0</v>
      </c>
      <c r="BV20">
        <f t="shared" si="24"/>
        <v>0</v>
      </c>
      <c r="BW20">
        <f t="shared" si="24"/>
        <v>0</v>
      </c>
      <c r="BX20">
        <f t="shared" si="24"/>
        <v>0</v>
      </c>
      <c r="BY20">
        <f t="shared" si="24"/>
        <v>0</v>
      </c>
      <c r="BZ20">
        <f t="shared" si="24"/>
        <v>0</v>
      </c>
      <c r="CA20">
        <f t="shared" si="24"/>
        <v>0</v>
      </c>
      <c r="CB20">
        <f t="shared" si="24"/>
        <v>0</v>
      </c>
      <c r="CC20">
        <f t="shared" si="24"/>
        <v>0</v>
      </c>
      <c r="CD20">
        <f t="shared" si="25"/>
        <v>0</v>
      </c>
      <c r="CE20">
        <f t="shared" si="25"/>
        <v>0</v>
      </c>
      <c r="CF20">
        <f t="shared" si="25"/>
        <v>0</v>
      </c>
      <c r="CG20">
        <f t="shared" si="25"/>
        <v>0</v>
      </c>
      <c r="CH20">
        <f t="shared" si="25"/>
        <v>0</v>
      </c>
      <c r="CI20">
        <f t="shared" si="25"/>
        <v>0</v>
      </c>
      <c r="CJ20">
        <f t="shared" si="25"/>
        <v>0</v>
      </c>
      <c r="CK20">
        <f t="shared" si="25"/>
        <v>0</v>
      </c>
      <c r="CL20">
        <f t="shared" si="25"/>
        <v>0</v>
      </c>
      <c r="CM20">
        <f t="shared" si="25"/>
        <v>0</v>
      </c>
      <c r="CN20">
        <f t="shared" si="25"/>
        <v>0</v>
      </c>
      <c r="CO20">
        <f t="shared" si="25"/>
        <v>0</v>
      </c>
      <c r="CP20">
        <f t="shared" si="25"/>
        <v>0</v>
      </c>
      <c r="CQ20">
        <f t="shared" si="25"/>
        <v>0</v>
      </c>
      <c r="CR20">
        <f t="shared" si="25"/>
        <v>0</v>
      </c>
      <c r="CS20">
        <f t="shared" si="25"/>
        <v>0</v>
      </c>
      <c r="CT20">
        <f t="shared" si="36"/>
        <v>0</v>
      </c>
      <c r="CU20">
        <f t="shared" si="36"/>
        <v>0</v>
      </c>
      <c r="CV20">
        <f t="shared" si="36"/>
        <v>0</v>
      </c>
      <c r="CW20">
        <f t="shared" si="36"/>
        <v>0</v>
      </c>
      <c r="CX20">
        <f t="shared" si="36"/>
        <v>0</v>
      </c>
      <c r="CY20">
        <f t="shared" si="36"/>
        <v>0</v>
      </c>
      <c r="CZ20">
        <f t="shared" si="36"/>
        <v>0</v>
      </c>
      <c r="DA20">
        <f t="shared" si="36"/>
        <v>0</v>
      </c>
      <c r="DB20">
        <f t="shared" si="36"/>
        <v>0</v>
      </c>
      <c r="DC20">
        <f t="shared" si="36"/>
        <v>0</v>
      </c>
      <c r="DD20">
        <f t="shared" si="36"/>
        <v>0</v>
      </c>
      <c r="DE20">
        <f t="shared" si="36"/>
        <v>0</v>
      </c>
      <c r="DF20">
        <f t="shared" si="36"/>
        <v>0</v>
      </c>
      <c r="DG20">
        <f t="shared" si="36"/>
        <v>0</v>
      </c>
      <c r="DH20">
        <f t="shared" si="26"/>
        <v>0</v>
      </c>
      <c r="DI20">
        <f t="shared" si="26"/>
        <v>0</v>
      </c>
      <c r="DJ20">
        <f t="shared" si="26"/>
        <v>0</v>
      </c>
      <c r="DK20">
        <f t="shared" si="22"/>
        <v>0</v>
      </c>
      <c r="DL20">
        <f t="shared" si="22"/>
        <v>0</v>
      </c>
      <c r="DM20">
        <f t="shared" si="22"/>
        <v>0</v>
      </c>
      <c r="DN20">
        <f t="shared" si="22"/>
        <v>0</v>
      </c>
      <c r="DO20">
        <f t="shared" si="22"/>
        <v>0</v>
      </c>
      <c r="DP20">
        <f t="shared" si="22"/>
        <v>0</v>
      </c>
      <c r="DQ20">
        <f t="shared" si="22"/>
        <v>0</v>
      </c>
      <c r="DR20">
        <f t="shared" si="22"/>
        <v>0</v>
      </c>
      <c r="DS20">
        <f t="shared" si="22"/>
        <v>0</v>
      </c>
      <c r="DT20">
        <f t="shared" si="22"/>
        <v>0</v>
      </c>
      <c r="DU20">
        <f t="shared" si="30"/>
        <v>0</v>
      </c>
      <c r="DV20">
        <f t="shared" si="30"/>
        <v>0</v>
      </c>
      <c r="DW20">
        <f t="shared" si="30"/>
        <v>0</v>
      </c>
      <c r="DX20">
        <f t="shared" si="30"/>
        <v>0</v>
      </c>
      <c r="DY20">
        <f t="shared" si="30"/>
        <v>0</v>
      </c>
      <c r="DZ20">
        <f t="shared" si="30"/>
        <v>0</v>
      </c>
      <c r="EA20">
        <f t="shared" si="30"/>
        <v>0</v>
      </c>
      <c r="EB20">
        <f t="shared" si="30"/>
        <v>0</v>
      </c>
      <c r="EC20">
        <f t="shared" si="30"/>
        <v>0</v>
      </c>
      <c r="ED20">
        <f t="shared" si="30"/>
        <v>0</v>
      </c>
      <c r="EE20">
        <f t="shared" si="30"/>
        <v>0</v>
      </c>
      <c r="EF20">
        <f t="shared" si="30"/>
        <v>0</v>
      </c>
      <c r="EG20">
        <f t="shared" si="30"/>
        <v>0</v>
      </c>
      <c r="EH20">
        <f t="shared" si="30"/>
        <v>0</v>
      </c>
      <c r="EI20">
        <f t="shared" si="30"/>
        <v>0</v>
      </c>
      <c r="EJ20">
        <f t="shared" si="30"/>
        <v>0</v>
      </c>
      <c r="EK20">
        <f t="shared" si="27"/>
        <v>0</v>
      </c>
      <c r="EL20">
        <f t="shared" si="27"/>
        <v>0</v>
      </c>
      <c r="EM20">
        <f t="shared" si="27"/>
        <v>0</v>
      </c>
      <c r="EN20">
        <f t="shared" si="27"/>
        <v>0</v>
      </c>
      <c r="EO20">
        <f t="shared" si="27"/>
        <v>0</v>
      </c>
      <c r="EP20">
        <f t="shared" si="27"/>
        <v>0</v>
      </c>
      <c r="EQ20">
        <f t="shared" si="27"/>
        <v>0</v>
      </c>
      <c r="ER20">
        <f t="shared" si="27"/>
        <v>0</v>
      </c>
      <c r="ES20">
        <f t="shared" si="27"/>
        <v>0</v>
      </c>
      <c r="ET20">
        <f t="shared" si="27"/>
        <v>0</v>
      </c>
      <c r="EU20">
        <f t="shared" si="27"/>
        <v>0</v>
      </c>
      <c r="EV20">
        <f t="shared" si="27"/>
        <v>0</v>
      </c>
      <c r="EW20">
        <f t="shared" si="27"/>
        <v>0</v>
      </c>
      <c r="EX20">
        <f t="shared" si="27"/>
        <v>0</v>
      </c>
      <c r="EY20">
        <f t="shared" si="27"/>
        <v>0</v>
      </c>
      <c r="EZ20">
        <f t="shared" si="15"/>
        <v>0</v>
      </c>
      <c r="FA20">
        <f t="shared" si="15"/>
        <v>0</v>
      </c>
      <c r="FB20">
        <f t="shared" si="15"/>
        <v>0</v>
      </c>
      <c r="FC20">
        <f t="shared" si="15"/>
        <v>0</v>
      </c>
      <c r="FD20">
        <f t="shared" si="15"/>
        <v>0</v>
      </c>
      <c r="FE20">
        <f t="shared" si="15"/>
        <v>0</v>
      </c>
      <c r="FF20">
        <f t="shared" si="15"/>
        <v>0</v>
      </c>
      <c r="FG20">
        <f t="shared" si="15"/>
        <v>0</v>
      </c>
      <c r="FH20">
        <f t="shared" si="15"/>
        <v>0</v>
      </c>
      <c r="FI20">
        <f t="shared" si="15"/>
        <v>0</v>
      </c>
      <c r="FJ20">
        <f t="shared" si="15"/>
        <v>0</v>
      </c>
      <c r="FK20">
        <f t="shared" si="15"/>
        <v>0</v>
      </c>
      <c r="FL20">
        <f t="shared" si="15"/>
        <v>0</v>
      </c>
      <c r="FM20">
        <f t="shared" si="15"/>
        <v>0</v>
      </c>
      <c r="FN20">
        <f t="shared" si="15"/>
        <v>0</v>
      </c>
      <c r="FO20">
        <f t="shared" si="16"/>
        <v>0</v>
      </c>
      <c r="FP20">
        <f t="shared" si="16"/>
        <v>0</v>
      </c>
      <c r="FQ20">
        <f t="shared" si="16"/>
        <v>0</v>
      </c>
      <c r="FR20">
        <f t="shared" si="16"/>
        <v>0</v>
      </c>
      <c r="FS20">
        <f t="shared" si="16"/>
        <v>0</v>
      </c>
      <c r="FT20">
        <f t="shared" si="16"/>
        <v>0</v>
      </c>
      <c r="FU20">
        <f t="shared" si="16"/>
        <v>0</v>
      </c>
      <c r="FV20">
        <f t="shared" si="16"/>
        <v>0</v>
      </c>
      <c r="FW20">
        <f t="shared" si="16"/>
        <v>0</v>
      </c>
      <c r="FX20">
        <f t="shared" si="16"/>
        <v>0</v>
      </c>
      <c r="FY20">
        <f t="shared" si="16"/>
        <v>0</v>
      </c>
      <c r="FZ20">
        <f t="shared" si="16"/>
        <v>0</v>
      </c>
      <c r="GA20">
        <f t="shared" si="16"/>
        <v>0</v>
      </c>
      <c r="GB20">
        <f t="shared" si="16"/>
        <v>0</v>
      </c>
      <c r="GC20">
        <f t="shared" si="16"/>
        <v>0</v>
      </c>
      <c r="GD20">
        <f t="shared" si="31"/>
        <v>0</v>
      </c>
      <c r="GE20">
        <f t="shared" si="31"/>
        <v>0</v>
      </c>
      <c r="GF20">
        <f t="shared" si="31"/>
        <v>0</v>
      </c>
      <c r="GG20">
        <f t="shared" si="31"/>
        <v>0</v>
      </c>
      <c r="GH20">
        <f t="shared" si="31"/>
        <v>0</v>
      </c>
      <c r="GI20">
        <f t="shared" si="31"/>
        <v>0</v>
      </c>
      <c r="GJ20">
        <f t="shared" si="31"/>
        <v>0</v>
      </c>
      <c r="GK20">
        <f t="shared" si="31"/>
        <v>0</v>
      </c>
      <c r="GL20">
        <f t="shared" si="31"/>
        <v>0</v>
      </c>
      <c r="GM20">
        <f t="shared" si="31"/>
        <v>0</v>
      </c>
      <c r="GN20">
        <f t="shared" si="31"/>
        <v>0</v>
      </c>
      <c r="GO20">
        <f t="shared" si="31"/>
        <v>0</v>
      </c>
      <c r="GP20">
        <f t="shared" si="31"/>
        <v>0</v>
      </c>
      <c r="GQ20">
        <f t="shared" si="31"/>
        <v>0</v>
      </c>
      <c r="GR20">
        <f t="shared" si="31"/>
        <v>0</v>
      </c>
      <c r="GS20">
        <f t="shared" si="28"/>
        <v>0</v>
      </c>
      <c r="GT20">
        <f t="shared" si="28"/>
        <v>0</v>
      </c>
      <c r="GU20">
        <f t="shared" si="28"/>
        <v>0</v>
      </c>
      <c r="GV20">
        <f t="shared" si="28"/>
        <v>0</v>
      </c>
      <c r="GW20">
        <f t="shared" si="28"/>
        <v>0</v>
      </c>
      <c r="GX20">
        <f t="shared" si="28"/>
        <v>0</v>
      </c>
      <c r="GY20">
        <f t="shared" si="28"/>
        <v>0</v>
      </c>
      <c r="GZ20">
        <f t="shared" si="28"/>
        <v>0</v>
      </c>
      <c r="HA20">
        <f t="shared" si="28"/>
        <v>0</v>
      </c>
      <c r="HB20">
        <f t="shared" si="28"/>
        <v>0</v>
      </c>
      <c r="HC20">
        <f t="shared" si="28"/>
        <v>0</v>
      </c>
      <c r="HD20">
        <f t="shared" si="28"/>
        <v>0</v>
      </c>
      <c r="HE20">
        <f t="shared" si="28"/>
        <v>0</v>
      </c>
      <c r="HF20">
        <f t="shared" si="28"/>
        <v>0</v>
      </c>
      <c r="HG20">
        <f t="shared" si="28"/>
        <v>0</v>
      </c>
      <c r="HH20">
        <f t="shared" si="32"/>
        <v>0</v>
      </c>
      <c r="HI20">
        <f t="shared" si="32"/>
        <v>0</v>
      </c>
      <c r="HJ20">
        <f t="shared" si="32"/>
        <v>0</v>
      </c>
      <c r="HK20">
        <f t="shared" si="32"/>
        <v>0</v>
      </c>
      <c r="HL20">
        <f t="shared" si="32"/>
        <v>0</v>
      </c>
      <c r="HM20">
        <f t="shared" si="32"/>
        <v>0</v>
      </c>
      <c r="HN20">
        <f t="shared" si="32"/>
        <v>0</v>
      </c>
      <c r="HO20">
        <f t="shared" si="32"/>
        <v>0</v>
      </c>
      <c r="HP20">
        <f t="shared" si="32"/>
        <v>0</v>
      </c>
      <c r="HQ20">
        <f t="shared" si="32"/>
        <v>0</v>
      </c>
      <c r="HR20">
        <f t="shared" si="32"/>
        <v>0</v>
      </c>
      <c r="HS20">
        <f t="shared" si="32"/>
        <v>1</v>
      </c>
      <c r="HT20">
        <f t="shared" si="32"/>
        <v>1</v>
      </c>
      <c r="HU20">
        <f t="shared" si="32"/>
        <v>1</v>
      </c>
      <c r="HV20">
        <f t="shared" si="32"/>
        <v>1</v>
      </c>
      <c r="HW20">
        <f t="shared" si="29"/>
        <v>1</v>
      </c>
      <c r="HX20">
        <f t="shared" si="29"/>
        <v>1</v>
      </c>
      <c r="HY20">
        <f t="shared" si="29"/>
        <v>1</v>
      </c>
      <c r="HZ20">
        <f t="shared" si="29"/>
        <v>1</v>
      </c>
      <c r="IA20">
        <f t="shared" si="29"/>
        <v>1</v>
      </c>
      <c r="IB20">
        <f t="shared" si="29"/>
        <v>1</v>
      </c>
      <c r="IC20">
        <f t="shared" si="29"/>
        <v>1</v>
      </c>
      <c r="ID20">
        <f t="shared" si="29"/>
        <v>1</v>
      </c>
      <c r="IE20">
        <f t="shared" si="29"/>
        <v>1</v>
      </c>
      <c r="IF20">
        <f t="shared" si="29"/>
        <v>1</v>
      </c>
      <c r="IG20">
        <f t="shared" si="29"/>
        <v>1</v>
      </c>
      <c r="IH20">
        <f t="shared" si="29"/>
        <v>1</v>
      </c>
      <c r="II20">
        <f t="shared" si="29"/>
        <v>1</v>
      </c>
      <c r="IJ20">
        <f t="shared" si="29"/>
        <v>1</v>
      </c>
      <c r="IK20">
        <f t="shared" si="29"/>
        <v>1</v>
      </c>
      <c r="IL20" s="16">
        <f>IF(AND(SUM(F20:IK20)&gt;0,SUM(F21:IK21)=0),A20,"")</f>
      </c>
    </row>
    <row r="21" spans="1:246" ht="13.5">
      <c r="A21" s="13">
        <f t="shared" si="33"/>
        <v>16</v>
      </c>
      <c r="B21" s="14">
        <f>'待ち行列'!C19</f>
        <v>224</v>
      </c>
      <c r="C21" s="15">
        <f t="shared" si="34"/>
        <v>277</v>
      </c>
      <c r="D21" s="15">
        <f>C21+'待ち行列'!D19</f>
        <v>281</v>
      </c>
      <c r="E21" s="15">
        <f t="shared" si="35"/>
        <v>53</v>
      </c>
      <c r="F21" s="15">
        <f>IF(F$5&gt;=$B21,1,0)+IF(F$5&gt;=$C21,1,0)+IF(F$5&gt;=$D21,-2,0)</f>
        <v>0</v>
      </c>
      <c r="G21" s="15">
        <f>IF(G$5&gt;=$B21,1,0)+IF(G$5&gt;=$C21,1,0)+IF(G$5&gt;=$D21,-2,0)</f>
        <v>0</v>
      </c>
      <c r="H21" s="15">
        <f>IF(H$5&gt;=$B21,1,0)+IF(H$5&gt;=$C21,1,0)+IF(H$5&gt;=$D21,-2,0)</f>
        <v>0</v>
      </c>
      <c r="I21" s="15">
        <f>IF(I$5&gt;=$B21,1,0)+IF(I$5&gt;=$C21,1,0)+IF(I$5&gt;=$D21,-2,0)</f>
        <v>0</v>
      </c>
      <c r="J21" s="15">
        <f>IF(J$5&gt;=$B21,1,0)+IF(J$5&gt;=$C21,1,0)+IF(J$5&gt;=$D21,-2,0)</f>
        <v>0</v>
      </c>
      <c r="K21" s="15">
        <f>IF(K$5&gt;=$B21,1,0)+IF(K$5&gt;=$C21,1,0)+IF(K$5&gt;=$D21,-2,0)</f>
        <v>0</v>
      </c>
      <c r="L21" s="15">
        <f>IF(L$5&gt;=$B21,1,0)+IF(L$5&gt;=$C21,1,0)+IF(L$5&gt;=$D21,-2,0)</f>
        <v>0</v>
      </c>
      <c r="M21" s="15">
        <f>IF(M$5&gt;=$B21,1,0)+IF(M$5&gt;=$C21,1,0)+IF(M$5&gt;=$D21,-2,0)</f>
        <v>0</v>
      </c>
      <c r="N21" s="15">
        <f>IF(N$5&gt;=$B21,1,0)+IF(N$5&gt;=$C21,1,0)+IF(N$5&gt;=$D21,-2,0)</f>
        <v>0</v>
      </c>
      <c r="O21" s="15">
        <f>IF(O$5&gt;=$B21,1,0)+IF(O$5&gt;=$C21,1,0)+IF(O$5&gt;=$D21,-2,0)</f>
        <v>0</v>
      </c>
      <c r="P21" s="15">
        <f>IF(P$5&gt;=$B21,1,0)+IF(P$5&gt;=$C21,1,0)+IF(P$5&gt;=$D21,-2,0)</f>
        <v>0</v>
      </c>
      <c r="Q21" s="15">
        <f>IF(Q$5&gt;=$B21,1,0)+IF(Q$5&gt;=$C21,1,0)+IF(Q$5&gt;=$D21,-2,0)</f>
        <v>0</v>
      </c>
      <c r="R21" s="15">
        <f>IF(R$5&gt;=$B21,1,0)+IF(R$5&gt;=$C21,1,0)+IF(R$5&gt;=$D21,-2,0)</f>
        <v>0</v>
      </c>
      <c r="S21" s="15">
        <f>IF(S$5&gt;=$B21,1,0)+IF(S$5&gt;=$C21,1,0)+IF(S$5&gt;=$D21,-2,0)</f>
        <v>0</v>
      </c>
      <c r="T21" s="15">
        <f>IF(T$5&gt;=$B21,1,0)+IF(T$5&gt;=$C21,1,0)+IF(T$5&gt;=$D21,-2,0)</f>
        <v>0</v>
      </c>
      <c r="U21" s="15">
        <f>IF(U$5&gt;=$B21,1,0)+IF(U$5&gt;=$C21,1,0)+IF(U$5&gt;=$D21,-2,0)</f>
        <v>0</v>
      </c>
      <c r="V21" s="15">
        <f t="shared" si="37"/>
        <v>0</v>
      </c>
      <c r="W21" s="15">
        <f t="shared" si="37"/>
        <v>0</v>
      </c>
      <c r="X21" s="15">
        <f t="shared" si="37"/>
        <v>0</v>
      </c>
      <c r="Y21" s="15">
        <f t="shared" si="37"/>
        <v>0</v>
      </c>
      <c r="Z21" s="15">
        <f t="shared" si="37"/>
        <v>0</v>
      </c>
      <c r="AA21" s="15">
        <f t="shared" si="37"/>
        <v>0</v>
      </c>
      <c r="AB21" s="15">
        <f t="shared" si="37"/>
        <v>0</v>
      </c>
      <c r="AC21" s="15">
        <f t="shared" si="37"/>
        <v>0</v>
      </c>
      <c r="AD21" s="15">
        <f t="shared" si="37"/>
        <v>0</v>
      </c>
      <c r="AE21" s="15">
        <f t="shared" si="37"/>
        <v>0</v>
      </c>
      <c r="AF21" s="15">
        <f t="shared" si="37"/>
        <v>0</v>
      </c>
      <c r="AG21" s="15">
        <f t="shared" si="37"/>
        <v>0</v>
      </c>
      <c r="AH21" s="15">
        <f t="shared" si="37"/>
        <v>0</v>
      </c>
      <c r="AI21" s="15">
        <f t="shared" si="37"/>
        <v>0</v>
      </c>
      <c r="AJ21" s="15">
        <f t="shared" si="37"/>
        <v>0</v>
      </c>
      <c r="AK21" s="15">
        <f t="shared" si="37"/>
        <v>0</v>
      </c>
      <c r="AL21" s="15">
        <f t="shared" si="38"/>
        <v>0</v>
      </c>
      <c r="AM21" s="15">
        <f t="shared" si="38"/>
        <v>0</v>
      </c>
      <c r="AN21" s="15">
        <f t="shared" si="38"/>
        <v>0</v>
      </c>
      <c r="AO21" s="15">
        <f t="shared" si="38"/>
        <v>0</v>
      </c>
      <c r="AP21" s="15">
        <f t="shared" si="38"/>
        <v>0</v>
      </c>
      <c r="AQ21" s="15">
        <f t="shared" si="38"/>
        <v>0</v>
      </c>
      <c r="AR21" s="15">
        <f t="shared" si="38"/>
        <v>0</v>
      </c>
      <c r="AS21" s="15">
        <f t="shared" si="38"/>
        <v>0</v>
      </c>
      <c r="AT21" s="15">
        <f t="shared" si="38"/>
        <v>0</v>
      </c>
      <c r="AU21" s="15">
        <f t="shared" si="38"/>
        <v>0</v>
      </c>
      <c r="AV21" s="15">
        <f t="shared" si="38"/>
        <v>0</v>
      </c>
      <c r="AW21" s="15">
        <f t="shared" si="38"/>
        <v>0</v>
      </c>
      <c r="AX21" s="15">
        <f t="shared" si="38"/>
        <v>0</v>
      </c>
      <c r="AY21" s="15">
        <f t="shared" si="38"/>
        <v>0</v>
      </c>
      <c r="AZ21" s="15">
        <f t="shared" si="38"/>
        <v>0</v>
      </c>
      <c r="BA21" s="15">
        <f t="shared" si="38"/>
        <v>0</v>
      </c>
      <c r="BB21" s="15">
        <f>IF(BB$5&gt;=$B21,1,0)+IF(BB$5&gt;=$C21,1,0)+IF(BB$5&gt;=$D21,-2,0)</f>
        <v>0</v>
      </c>
      <c r="BC21" s="15">
        <f t="shared" si="23"/>
        <v>0</v>
      </c>
      <c r="BD21" s="15">
        <f t="shared" si="23"/>
        <v>0</v>
      </c>
      <c r="BE21" s="15">
        <f t="shared" si="23"/>
        <v>0</v>
      </c>
      <c r="BF21" s="15">
        <f t="shared" si="23"/>
        <v>0</v>
      </c>
      <c r="BG21" s="15">
        <f t="shared" si="23"/>
        <v>0</v>
      </c>
      <c r="BH21" s="15">
        <f t="shared" si="23"/>
        <v>0</v>
      </c>
      <c r="BI21" s="15">
        <f t="shared" si="23"/>
        <v>0</v>
      </c>
      <c r="BJ21" s="15">
        <f t="shared" si="23"/>
        <v>0</v>
      </c>
      <c r="BK21" s="15">
        <f t="shared" si="23"/>
        <v>0</v>
      </c>
      <c r="BL21" s="15">
        <f t="shared" si="23"/>
        <v>0</v>
      </c>
      <c r="BM21" s="15">
        <f t="shared" si="23"/>
        <v>0</v>
      </c>
      <c r="BN21" s="15">
        <f t="shared" si="24"/>
        <v>0</v>
      </c>
      <c r="BO21" s="15">
        <f t="shared" si="24"/>
        <v>0</v>
      </c>
      <c r="BP21" s="15">
        <f t="shared" si="24"/>
        <v>0</v>
      </c>
      <c r="BQ21" s="15">
        <f t="shared" si="24"/>
        <v>0</v>
      </c>
      <c r="BR21" s="15">
        <f t="shared" si="24"/>
        <v>0</v>
      </c>
      <c r="BS21" s="15">
        <f t="shared" si="24"/>
        <v>0</v>
      </c>
      <c r="BT21" s="15">
        <f t="shared" si="24"/>
        <v>0</v>
      </c>
      <c r="BU21" s="15">
        <f t="shared" si="24"/>
        <v>0</v>
      </c>
      <c r="BV21" s="15">
        <f t="shared" si="24"/>
        <v>0</v>
      </c>
      <c r="BW21" s="15">
        <f t="shared" si="24"/>
        <v>0</v>
      </c>
      <c r="BX21" s="15">
        <f t="shared" si="24"/>
        <v>0</v>
      </c>
      <c r="BY21" s="15">
        <f t="shared" si="24"/>
        <v>0</v>
      </c>
      <c r="BZ21" s="15">
        <f t="shared" si="24"/>
        <v>0</v>
      </c>
      <c r="CA21" s="15">
        <f t="shared" si="24"/>
        <v>0</v>
      </c>
      <c r="CB21" s="15">
        <f t="shared" si="24"/>
        <v>0</v>
      </c>
      <c r="CC21" s="15">
        <f t="shared" si="24"/>
        <v>0</v>
      </c>
      <c r="CD21" s="15">
        <f t="shared" si="25"/>
        <v>0</v>
      </c>
      <c r="CE21" s="15">
        <f t="shared" si="25"/>
        <v>0</v>
      </c>
      <c r="CF21" s="15">
        <f t="shared" si="25"/>
        <v>0</v>
      </c>
      <c r="CG21" s="15">
        <f t="shared" si="25"/>
        <v>0</v>
      </c>
      <c r="CH21" s="15">
        <f t="shared" si="25"/>
        <v>0</v>
      </c>
      <c r="CI21" s="15">
        <f t="shared" si="25"/>
        <v>0</v>
      </c>
      <c r="CJ21" s="15">
        <f t="shared" si="25"/>
        <v>0</v>
      </c>
      <c r="CK21" s="15">
        <f t="shared" si="25"/>
        <v>0</v>
      </c>
      <c r="CL21" s="15">
        <f t="shared" si="25"/>
        <v>0</v>
      </c>
      <c r="CM21" s="15">
        <f t="shared" si="25"/>
        <v>0</v>
      </c>
      <c r="CN21" s="15">
        <f t="shared" si="25"/>
        <v>0</v>
      </c>
      <c r="CO21" s="15">
        <f t="shared" si="25"/>
        <v>0</v>
      </c>
      <c r="CP21" s="15">
        <f t="shared" si="25"/>
        <v>0</v>
      </c>
      <c r="CQ21" s="15">
        <f t="shared" si="25"/>
        <v>0</v>
      </c>
      <c r="CR21" s="15">
        <f t="shared" si="25"/>
        <v>0</v>
      </c>
      <c r="CS21" s="15">
        <f t="shared" si="25"/>
        <v>0</v>
      </c>
      <c r="CT21" s="15">
        <f t="shared" si="36"/>
        <v>0</v>
      </c>
      <c r="CU21" s="15">
        <f t="shared" si="36"/>
        <v>0</v>
      </c>
      <c r="CV21" s="15">
        <f t="shared" si="36"/>
        <v>0</v>
      </c>
      <c r="CW21" s="15">
        <f t="shared" si="36"/>
        <v>0</v>
      </c>
      <c r="CX21" s="15">
        <f t="shared" si="36"/>
        <v>0</v>
      </c>
      <c r="CY21" s="15">
        <f t="shared" si="36"/>
        <v>0</v>
      </c>
      <c r="CZ21" s="15">
        <f t="shared" si="36"/>
        <v>0</v>
      </c>
      <c r="DA21" s="15">
        <f t="shared" si="36"/>
        <v>0</v>
      </c>
      <c r="DB21" s="15">
        <f t="shared" si="36"/>
        <v>0</v>
      </c>
      <c r="DC21" s="15">
        <f t="shared" si="36"/>
        <v>0</v>
      </c>
      <c r="DD21" s="15">
        <f t="shared" si="36"/>
        <v>0</v>
      </c>
      <c r="DE21" s="15">
        <f t="shared" si="36"/>
        <v>0</v>
      </c>
      <c r="DF21" s="15">
        <f t="shared" si="36"/>
        <v>0</v>
      </c>
      <c r="DG21" s="15">
        <f t="shared" si="36"/>
        <v>0</v>
      </c>
      <c r="DH21" s="15">
        <f t="shared" si="26"/>
        <v>0</v>
      </c>
      <c r="DI21" s="15">
        <f t="shared" si="26"/>
        <v>0</v>
      </c>
      <c r="DJ21" s="15">
        <f t="shared" si="26"/>
        <v>0</v>
      </c>
      <c r="DK21" s="15">
        <f t="shared" si="22"/>
        <v>0</v>
      </c>
      <c r="DL21" s="15">
        <f t="shared" si="22"/>
        <v>0</v>
      </c>
      <c r="DM21" s="15">
        <f t="shared" si="22"/>
        <v>0</v>
      </c>
      <c r="DN21" s="15">
        <f t="shared" si="22"/>
        <v>0</v>
      </c>
      <c r="DO21" s="15">
        <f t="shared" si="22"/>
        <v>0</v>
      </c>
      <c r="DP21" s="15">
        <f t="shared" si="22"/>
        <v>0</v>
      </c>
      <c r="DQ21" s="15">
        <f t="shared" si="22"/>
        <v>0</v>
      </c>
      <c r="DR21" s="15">
        <f t="shared" si="22"/>
        <v>0</v>
      </c>
      <c r="DS21" s="15">
        <f t="shared" si="22"/>
        <v>0</v>
      </c>
      <c r="DT21" s="15">
        <f t="shared" si="22"/>
        <v>0</v>
      </c>
      <c r="DU21" s="15">
        <f t="shared" si="30"/>
        <v>0</v>
      </c>
      <c r="DV21" s="15">
        <f t="shared" si="30"/>
        <v>0</v>
      </c>
      <c r="DW21" s="15">
        <f t="shared" si="30"/>
        <v>0</v>
      </c>
      <c r="DX21" s="15">
        <f t="shared" si="30"/>
        <v>0</v>
      </c>
      <c r="DY21" s="15">
        <f t="shared" si="30"/>
        <v>0</v>
      </c>
      <c r="DZ21" s="15">
        <f t="shared" si="30"/>
        <v>0</v>
      </c>
      <c r="EA21" s="15">
        <f t="shared" si="30"/>
        <v>0</v>
      </c>
      <c r="EB21" s="15">
        <f t="shared" si="30"/>
        <v>0</v>
      </c>
      <c r="EC21" s="15">
        <f t="shared" si="30"/>
        <v>0</v>
      </c>
      <c r="ED21" s="15">
        <f t="shared" si="30"/>
        <v>0</v>
      </c>
      <c r="EE21" s="15">
        <f t="shared" si="30"/>
        <v>0</v>
      </c>
      <c r="EF21" s="15">
        <f t="shared" si="30"/>
        <v>0</v>
      </c>
      <c r="EG21" s="15">
        <f t="shared" si="30"/>
        <v>0</v>
      </c>
      <c r="EH21" s="15">
        <f t="shared" si="30"/>
        <v>0</v>
      </c>
      <c r="EI21" s="15">
        <f t="shared" si="30"/>
        <v>0</v>
      </c>
      <c r="EJ21" s="15">
        <f t="shared" si="30"/>
        <v>0</v>
      </c>
      <c r="EK21" s="15">
        <f t="shared" si="27"/>
        <v>0</v>
      </c>
      <c r="EL21" s="15">
        <f t="shared" si="27"/>
        <v>0</v>
      </c>
      <c r="EM21" s="15">
        <f t="shared" si="27"/>
        <v>0</v>
      </c>
      <c r="EN21" s="15">
        <f t="shared" si="27"/>
        <v>0</v>
      </c>
      <c r="EO21" s="15">
        <f t="shared" si="27"/>
        <v>0</v>
      </c>
      <c r="EP21" s="15">
        <f t="shared" si="27"/>
        <v>0</v>
      </c>
      <c r="EQ21" s="15">
        <f t="shared" si="27"/>
        <v>0</v>
      </c>
      <c r="ER21" s="15">
        <f t="shared" si="27"/>
        <v>0</v>
      </c>
      <c r="ES21" s="15">
        <f t="shared" si="27"/>
        <v>0</v>
      </c>
      <c r="ET21" s="15">
        <f t="shared" si="27"/>
        <v>0</v>
      </c>
      <c r="EU21" s="15">
        <f t="shared" si="27"/>
        <v>0</v>
      </c>
      <c r="EV21" s="15">
        <f t="shared" si="27"/>
        <v>0</v>
      </c>
      <c r="EW21" s="15">
        <f t="shared" si="27"/>
        <v>0</v>
      </c>
      <c r="EX21" s="15">
        <f t="shared" si="27"/>
        <v>0</v>
      </c>
      <c r="EY21" s="15">
        <f t="shared" si="27"/>
        <v>0</v>
      </c>
      <c r="EZ21" s="15">
        <f t="shared" si="15"/>
        <v>0</v>
      </c>
      <c r="FA21" s="15">
        <f t="shared" si="15"/>
        <v>0</v>
      </c>
      <c r="FB21" s="15">
        <f t="shared" si="15"/>
        <v>0</v>
      </c>
      <c r="FC21" s="15">
        <f t="shared" si="15"/>
        <v>0</v>
      </c>
      <c r="FD21" s="15">
        <f t="shared" si="15"/>
        <v>0</v>
      </c>
      <c r="FE21" s="15">
        <f t="shared" si="15"/>
        <v>0</v>
      </c>
      <c r="FF21" s="15">
        <f t="shared" si="15"/>
        <v>0</v>
      </c>
      <c r="FG21" s="15">
        <f t="shared" si="15"/>
        <v>0</v>
      </c>
      <c r="FH21" s="15">
        <f t="shared" si="15"/>
        <v>0</v>
      </c>
      <c r="FI21" s="15">
        <f t="shared" si="15"/>
        <v>0</v>
      </c>
      <c r="FJ21" s="15">
        <f t="shared" si="15"/>
        <v>0</v>
      </c>
      <c r="FK21" s="15">
        <f t="shared" si="15"/>
        <v>0</v>
      </c>
      <c r="FL21" s="15">
        <f t="shared" si="15"/>
        <v>0</v>
      </c>
      <c r="FM21" s="15">
        <f t="shared" si="15"/>
        <v>0</v>
      </c>
      <c r="FN21" s="15">
        <f t="shared" si="15"/>
        <v>0</v>
      </c>
      <c r="FO21" s="15">
        <f t="shared" si="16"/>
        <v>0</v>
      </c>
      <c r="FP21" s="15">
        <f t="shared" si="16"/>
        <v>0</v>
      </c>
      <c r="FQ21" s="15">
        <f t="shared" si="16"/>
        <v>0</v>
      </c>
      <c r="FR21" s="15">
        <f t="shared" si="16"/>
        <v>0</v>
      </c>
      <c r="FS21" s="15">
        <f t="shared" si="16"/>
        <v>0</v>
      </c>
      <c r="FT21" s="15">
        <f t="shared" si="16"/>
        <v>0</v>
      </c>
      <c r="FU21" s="15">
        <f t="shared" si="16"/>
        <v>0</v>
      </c>
      <c r="FV21" s="15">
        <f t="shared" si="16"/>
        <v>0</v>
      </c>
      <c r="FW21" s="15">
        <f t="shared" si="16"/>
        <v>0</v>
      </c>
      <c r="FX21" s="15">
        <f t="shared" si="16"/>
        <v>0</v>
      </c>
      <c r="FY21" s="15">
        <f t="shared" si="16"/>
        <v>0</v>
      </c>
      <c r="FZ21" s="15">
        <f t="shared" si="16"/>
        <v>0</v>
      </c>
      <c r="GA21" s="15">
        <f t="shared" si="16"/>
        <v>0</v>
      </c>
      <c r="GB21" s="15">
        <f t="shared" si="16"/>
        <v>0</v>
      </c>
      <c r="GC21" s="15">
        <f t="shared" si="16"/>
        <v>0</v>
      </c>
      <c r="GD21" s="15">
        <f t="shared" si="31"/>
        <v>0</v>
      </c>
      <c r="GE21" s="15">
        <f t="shared" si="31"/>
        <v>0</v>
      </c>
      <c r="GF21" s="15">
        <f t="shared" si="31"/>
        <v>0</v>
      </c>
      <c r="GG21" s="15">
        <f t="shared" si="31"/>
        <v>0</v>
      </c>
      <c r="GH21" s="15">
        <f t="shared" si="31"/>
        <v>0</v>
      </c>
      <c r="GI21" s="15">
        <f t="shared" si="31"/>
        <v>0</v>
      </c>
      <c r="GJ21" s="15">
        <f t="shared" si="31"/>
        <v>0</v>
      </c>
      <c r="GK21" s="15">
        <f t="shared" si="31"/>
        <v>0</v>
      </c>
      <c r="GL21" s="15">
        <f t="shared" si="31"/>
        <v>0</v>
      </c>
      <c r="GM21" s="15">
        <f t="shared" si="31"/>
        <v>0</v>
      </c>
      <c r="GN21" s="15">
        <f t="shared" si="31"/>
        <v>0</v>
      </c>
      <c r="GO21" s="15">
        <f t="shared" si="31"/>
        <v>0</v>
      </c>
      <c r="GP21" s="15">
        <f t="shared" si="31"/>
        <v>0</v>
      </c>
      <c r="GQ21" s="15">
        <f t="shared" si="31"/>
        <v>0</v>
      </c>
      <c r="GR21" s="15">
        <f t="shared" si="31"/>
        <v>0</v>
      </c>
      <c r="GS21" s="15">
        <f t="shared" si="28"/>
        <v>0</v>
      </c>
      <c r="GT21" s="15">
        <f t="shared" si="28"/>
        <v>0</v>
      </c>
      <c r="GU21" s="15">
        <f t="shared" si="28"/>
        <v>0</v>
      </c>
      <c r="GV21" s="15">
        <f t="shared" si="28"/>
        <v>0</v>
      </c>
      <c r="GW21" s="15">
        <f t="shared" si="28"/>
        <v>0</v>
      </c>
      <c r="GX21" s="15">
        <f t="shared" si="28"/>
        <v>0</v>
      </c>
      <c r="GY21" s="15">
        <f t="shared" si="28"/>
        <v>0</v>
      </c>
      <c r="GZ21" s="15">
        <f t="shared" si="28"/>
        <v>0</v>
      </c>
      <c r="HA21" s="15">
        <f t="shared" si="28"/>
        <v>0</v>
      </c>
      <c r="HB21" s="15">
        <f t="shared" si="28"/>
        <v>0</v>
      </c>
      <c r="HC21" s="15">
        <f t="shared" si="28"/>
        <v>0</v>
      </c>
      <c r="HD21" s="15">
        <f t="shared" si="28"/>
        <v>0</v>
      </c>
      <c r="HE21" s="15">
        <f t="shared" si="28"/>
        <v>0</v>
      </c>
      <c r="HF21" s="15">
        <f t="shared" si="28"/>
        <v>0</v>
      </c>
      <c r="HG21" s="15">
        <f t="shared" si="28"/>
        <v>0</v>
      </c>
      <c r="HH21" s="15">
        <f t="shared" si="32"/>
        <v>0</v>
      </c>
      <c r="HI21" s="15">
        <f t="shared" si="32"/>
        <v>0</v>
      </c>
      <c r="HJ21" s="15">
        <f t="shared" si="32"/>
        <v>0</v>
      </c>
      <c r="HK21" s="15">
        <f t="shared" si="32"/>
        <v>0</v>
      </c>
      <c r="HL21" s="15">
        <f t="shared" si="32"/>
        <v>0</v>
      </c>
      <c r="HM21" s="15">
        <f t="shared" si="32"/>
        <v>0</v>
      </c>
      <c r="HN21" s="15">
        <f t="shared" si="32"/>
        <v>0</v>
      </c>
      <c r="HO21" s="15">
        <f t="shared" si="32"/>
        <v>0</v>
      </c>
      <c r="HP21" s="15">
        <f t="shared" si="32"/>
        <v>0</v>
      </c>
      <c r="HQ21" s="15">
        <f t="shared" si="32"/>
        <v>0</v>
      </c>
      <c r="HR21" s="15">
        <f t="shared" si="32"/>
        <v>0</v>
      </c>
      <c r="HS21" s="15">
        <f t="shared" si="32"/>
        <v>0</v>
      </c>
      <c r="HT21" s="15">
        <f t="shared" si="32"/>
        <v>0</v>
      </c>
      <c r="HU21" s="15">
        <f t="shared" si="32"/>
        <v>1</v>
      </c>
      <c r="HV21" s="15">
        <f t="shared" si="32"/>
        <v>1</v>
      </c>
      <c r="HW21" s="15">
        <f t="shared" si="29"/>
        <v>1</v>
      </c>
      <c r="HX21" s="15">
        <f t="shared" si="29"/>
        <v>1</v>
      </c>
      <c r="HY21" s="15">
        <f t="shared" si="29"/>
        <v>1</v>
      </c>
      <c r="HZ21" s="15">
        <f t="shared" si="29"/>
        <v>1</v>
      </c>
      <c r="IA21" s="15">
        <f t="shared" si="29"/>
        <v>1</v>
      </c>
      <c r="IB21" s="15">
        <f t="shared" si="29"/>
        <v>1</v>
      </c>
      <c r="IC21" s="15">
        <f t="shared" si="29"/>
        <v>1</v>
      </c>
      <c r="ID21" s="15">
        <f t="shared" si="29"/>
        <v>1</v>
      </c>
      <c r="IE21" s="15">
        <f t="shared" si="29"/>
        <v>1</v>
      </c>
      <c r="IF21" s="15">
        <f t="shared" si="29"/>
        <v>1</v>
      </c>
      <c r="IG21" s="15">
        <f t="shared" si="29"/>
        <v>1</v>
      </c>
      <c r="IH21" s="15">
        <f t="shared" si="29"/>
        <v>1</v>
      </c>
      <c r="II21" s="15">
        <f t="shared" si="29"/>
        <v>1</v>
      </c>
      <c r="IJ21" s="15">
        <f t="shared" si="29"/>
        <v>1</v>
      </c>
      <c r="IK21" s="15">
        <f t="shared" si="29"/>
        <v>1</v>
      </c>
      <c r="IL21" s="17">
        <f>IF(AND(SUM(F21:IK21)&gt;0,SUM(F22:IK22)=0),A21,"")</f>
      </c>
    </row>
    <row r="22" spans="1:246" ht="13.5">
      <c r="A22">
        <f t="shared" si="33"/>
        <v>17</v>
      </c>
      <c r="B22" s="1">
        <f>'待ち行列'!C20</f>
        <v>231</v>
      </c>
      <c r="C22">
        <f t="shared" si="34"/>
        <v>281</v>
      </c>
      <c r="D22">
        <f>C22+'待ち行列'!D20</f>
        <v>282</v>
      </c>
      <c r="E22">
        <f t="shared" si="35"/>
        <v>50</v>
      </c>
      <c r="F22">
        <f>IF(F$5&gt;=$B22,1,0)+IF(F$5&gt;=$C22,1,0)+IF(F$5&gt;=$D22,-2,0)</f>
        <v>0</v>
      </c>
      <c r="G22">
        <f>IF(G$5&gt;=$B22,1,0)+IF(G$5&gt;=$C22,1,0)+IF(G$5&gt;=$D22,-2,0)</f>
        <v>0</v>
      </c>
      <c r="H22">
        <f>IF(H$5&gt;=$B22,1,0)+IF(H$5&gt;=$C22,1,0)+IF(H$5&gt;=$D22,-2,0)</f>
        <v>0</v>
      </c>
      <c r="I22">
        <f>IF(I$5&gt;=$B22,1,0)+IF(I$5&gt;=$C22,1,0)+IF(I$5&gt;=$D22,-2,0)</f>
        <v>0</v>
      </c>
      <c r="J22">
        <f>IF(J$5&gt;=$B22,1,0)+IF(J$5&gt;=$C22,1,0)+IF(J$5&gt;=$D22,-2,0)</f>
        <v>0</v>
      </c>
      <c r="K22">
        <f>IF(K$5&gt;=$B22,1,0)+IF(K$5&gt;=$C22,1,0)+IF(K$5&gt;=$D22,-2,0)</f>
        <v>0</v>
      </c>
      <c r="L22">
        <f>IF(L$5&gt;=$B22,1,0)+IF(L$5&gt;=$C22,1,0)+IF(L$5&gt;=$D22,-2,0)</f>
        <v>0</v>
      </c>
      <c r="M22">
        <f>IF(M$5&gt;=$B22,1,0)+IF(M$5&gt;=$C22,1,0)+IF(M$5&gt;=$D22,-2,0)</f>
        <v>0</v>
      </c>
      <c r="N22">
        <f>IF(N$5&gt;=$B22,1,0)+IF(N$5&gt;=$C22,1,0)+IF(N$5&gt;=$D22,-2,0)</f>
        <v>0</v>
      </c>
      <c r="O22">
        <f>IF(O$5&gt;=$B22,1,0)+IF(O$5&gt;=$C22,1,0)+IF(O$5&gt;=$D22,-2,0)</f>
        <v>0</v>
      </c>
      <c r="P22">
        <f>IF(P$5&gt;=$B22,1,0)+IF(P$5&gt;=$C22,1,0)+IF(P$5&gt;=$D22,-2,0)</f>
        <v>0</v>
      </c>
      <c r="Q22">
        <f>IF(Q$5&gt;=$B22,1,0)+IF(Q$5&gt;=$C22,1,0)+IF(Q$5&gt;=$D22,-2,0)</f>
        <v>0</v>
      </c>
      <c r="R22">
        <f>IF(R$5&gt;=$B22,1,0)+IF(R$5&gt;=$C22,1,0)+IF(R$5&gt;=$D22,-2,0)</f>
        <v>0</v>
      </c>
      <c r="S22">
        <f>IF(S$5&gt;=$B22,1,0)+IF(S$5&gt;=$C22,1,0)+IF(S$5&gt;=$D22,-2,0)</f>
        <v>0</v>
      </c>
      <c r="T22">
        <f>IF(T$5&gt;=$B22,1,0)+IF(T$5&gt;=$C22,1,0)+IF(T$5&gt;=$D22,-2,0)</f>
        <v>0</v>
      </c>
      <c r="U22">
        <f>IF(U$5&gt;=$B22,1,0)+IF(U$5&gt;=$C22,1,0)+IF(U$5&gt;=$D22,-2,0)</f>
        <v>0</v>
      </c>
      <c r="V22">
        <f t="shared" si="37"/>
        <v>0</v>
      </c>
      <c r="W22">
        <f t="shared" si="37"/>
        <v>0</v>
      </c>
      <c r="X22">
        <f t="shared" si="37"/>
        <v>0</v>
      </c>
      <c r="Y22">
        <f t="shared" si="37"/>
        <v>0</v>
      </c>
      <c r="Z22">
        <f t="shared" si="37"/>
        <v>0</v>
      </c>
      <c r="AA22">
        <f t="shared" si="37"/>
        <v>0</v>
      </c>
      <c r="AB22">
        <f t="shared" si="37"/>
        <v>0</v>
      </c>
      <c r="AC22">
        <f t="shared" si="37"/>
        <v>0</v>
      </c>
      <c r="AD22">
        <f t="shared" si="37"/>
        <v>0</v>
      </c>
      <c r="AE22">
        <f t="shared" si="37"/>
        <v>0</v>
      </c>
      <c r="AF22">
        <f t="shared" si="37"/>
        <v>0</v>
      </c>
      <c r="AG22">
        <f t="shared" si="37"/>
        <v>0</v>
      </c>
      <c r="AH22">
        <f t="shared" si="37"/>
        <v>0</v>
      </c>
      <c r="AI22">
        <f t="shared" si="37"/>
        <v>0</v>
      </c>
      <c r="AJ22">
        <f t="shared" si="37"/>
        <v>0</v>
      </c>
      <c r="AK22">
        <f t="shared" si="37"/>
        <v>0</v>
      </c>
      <c r="AL22">
        <f t="shared" si="38"/>
        <v>0</v>
      </c>
      <c r="AM22">
        <f t="shared" si="38"/>
        <v>0</v>
      </c>
      <c r="AN22">
        <f t="shared" si="38"/>
        <v>0</v>
      </c>
      <c r="AO22">
        <f t="shared" si="38"/>
        <v>0</v>
      </c>
      <c r="AP22">
        <f t="shared" si="38"/>
        <v>0</v>
      </c>
      <c r="AQ22">
        <f t="shared" si="38"/>
        <v>0</v>
      </c>
      <c r="AR22">
        <f t="shared" si="38"/>
        <v>0</v>
      </c>
      <c r="AS22">
        <f t="shared" si="38"/>
        <v>0</v>
      </c>
      <c r="AT22">
        <f t="shared" si="38"/>
        <v>0</v>
      </c>
      <c r="AU22">
        <f t="shared" si="38"/>
        <v>0</v>
      </c>
      <c r="AV22">
        <f t="shared" si="38"/>
        <v>0</v>
      </c>
      <c r="AW22">
        <f t="shared" si="38"/>
        <v>0</v>
      </c>
      <c r="AX22">
        <f t="shared" si="38"/>
        <v>0</v>
      </c>
      <c r="AY22">
        <f t="shared" si="38"/>
        <v>0</v>
      </c>
      <c r="AZ22">
        <f t="shared" si="38"/>
        <v>0</v>
      </c>
      <c r="BA22">
        <f t="shared" si="38"/>
        <v>0</v>
      </c>
      <c r="BB22">
        <f>IF(BB$5&gt;=$B22,1,0)+IF(BB$5&gt;=$C22,1,0)+IF(BB$5&gt;=$D22,-2,0)</f>
        <v>0</v>
      </c>
      <c r="BC22">
        <f t="shared" si="23"/>
        <v>0</v>
      </c>
      <c r="BD22">
        <f t="shared" si="23"/>
        <v>0</v>
      </c>
      <c r="BE22">
        <f t="shared" si="23"/>
        <v>0</v>
      </c>
      <c r="BF22">
        <f t="shared" si="23"/>
        <v>0</v>
      </c>
      <c r="BG22">
        <f t="shared" si="23"/>
        <v>0</v>
      </c>
      <c r="BH22">
        <f t="shared" si="23"/>
        <v>0</v>
      </c>
      <c r="BI22">
        <f t="shared" si="23"/>
        <v>0</v>
      </c>
      <c r="BJ22">
        <f t="shared" si="23"/>
        <v>0</v>
      </c>
      <c r="BK22">
        <f t="shared" si="23"/>
        <v>0</v>
      </c>
      <c r="BL22">
        <f t="shared" si="23"/>
        <v>0</v>
      </c>
      <c r="BM22">
        <f t="shared" si="23"/>
        <v>0</v>
      </c>
      <c r="BN22">
        <f t="shared" si="24"/>
        <v>0</v>
      </c>
      <c r="BO22">
        <f t="shared" si="24"/>
        <v>0</v>
      </c>
      <c r="BP22">
        <f t="shared" si="24"/>
        <v>0</v>
      </c>
      <c r="BQ22">
        <f t="shared" si="24"/>
        <v>0</v>
      </c>
      <c r="BR22">
        <f t="shared" si="24"/>
        <v>0</v>
      </c>
      <c r="BS22">
        <f t="shared" si="24"/>
        <v>0</v>
      </c>
      <c r="BT22">
        <f t="shared" si="24"/>
        <v>0</v>
      </c>
      <c r="BU22">
        <f t="shared" si="24"/>
        <v>0</v>
      </c>
      <c r="BV22">
        <f t="shared" si="24"/>
        <v>0</v>
      </c>
      <c r="BW22">
        <f t="shared" si="24"/>
        <v>0</v>
      </c>
      <c r="BX22">
        <f t="shared" si="24"/>
        <v>0</v>
      </c>
      <c r="BY22">
        <f t="shared" si="24"/>
        <v>0</v>
      </c>
      <c r="BZ22">
        <f t="shared" si="24"/>
        <v>0</v>
      </c>
      <c r="CA22">
        <f t="shared" si="24"/>
        <v>0</v>
      </c>
      <c r="CB22">
        <f t="shared" si="24"/>
        <v>0</v>
      </c>
      <c r="CC22">
        <f t="shared" si="24"/>
        <v>0</v>
      </c>
      <c r="CD22">
        <f t="shared" si="25"/>
        <v>0</v>
      </c>
      <c r="CE22">
        <f t="shared" si="25"/>
        <v>0</v>
      </c>
      <c r="CF22">
        <f t="shared" si="25"/>
        <v>0</v>
      </c>
      <c r="CG22">
        <f t="shared" si="25"/>
        <v>0</v>
      </c>
      <c r="CH22">
        <f t="shared" si="25"/>
        <v>0</v>
      </c>
      <c r="CI22">
        <f t="shared" si="25"/>
        <v>0</v>
      </c>
      <c r="CJ22">
        <f t="shared" si="25"/>
        <v>0</v>
      </c>
      <c r="CK22">
        <f t="shared" si="25"/>
        <v>0</v>
      </c>
      <c r="CL22">
        <f t="shared" si="25"/>
        <v>0</v>
      </c>
      <c r="CM22">
        <f t="shared" si="25"/>
        <v>0</v>
      </c>
      <c r="CN22">
        <f t="shared" si="25"/>
        <v>0</v>
      </c>
      <c r="CO22">
        <f t="shared" si="25"/>
        <v>0</v>
      </c>
      <c r="CP22">
        <f t="shared" si="25"/>
        <v>0</v>
      </c>
      <c r="CQ22">
        <f t="shared" si="25"/>
        <v>0</v>
      </c>
      <c r="CR22">
        <f t="shared" si="25"/>
        <v>0</v>
      </c>
      <c r="CS22">
        <f t="shared" si="25"/>
        <v>0</v>
      </c>
      <c r="CT22">
        <f t="shared" si="36"/>
        <v>0</v>
      </c>
      <c r="CU22">
        <f t="shared" si="36"/>
        <v>0</v>
      </c>
      <c r="CV22">
        <f t="shared" si="36"/>
        <v>0</v>
      </c>
      <c r="CW22">
        <f t="shared" si="36"/>
        <v>0</v>
      </c>
      <c r="CX22">
        <f t="shared" si="36"/>
        <v>0</v>
      </c>
      <c r="CY22">
        <f t="shared" si="36"/>
        <v>0</v>
      </c>
      <c r="CZ22">
        <f t="shared" si="36"/>
        <v>0</v>
      </c>
      <c r="DA22">
        <f t="shared" si="36"/>
        <v>0</v>
      </c>
      <c r="DB22">
        <f t="shared" si="36"/>
        <v>0</v>
      </c>
      <c r="DC22">
        <f t="shared" si="36"/>
        <v>0</v>
      </c>
      <c r="DD22">
        <f t="shared" si="36"/>
        <v>0</v>
      </c>
      <c r="DE22">
        <f t="shared" si="36"/>
        <v>0</v>
      </c>
      <c r="DF22">
        <f t="shared" si="36"/>
        <v>0</v>
      </c>
      <c r="DG22">
        <f t="shared" si="36"/>
        <v>0</v>
      </c>
      <c r="DH22">
        <f t="shared" si="26"/>
        <v>0</v>
      </c>
      <c r="DI22">
        <f t="shared" si="26"/>
        <v>0</v>
      </c>
      <c r="DJ22">
        <f t="shared" si="26"/>
        <v>0</v>
      </c>
      <c r="DK22">
        <f t="shared" si="22"/>
        <v>0</v>
      </c>
      <c r="DL22">
        <f t="shared" si="22"/>
        <v>0</v>
      </c>
      <c r="DM22">
        <f t="shared" si="22"/>
        <v>0</v>
      </c>
      <c r="DN22">
        <f t="shared" si="22"/>
        <v>0</v>
      </c>
      <c r="DO22">
        <f t="shared" si="22"/>
        <v>0</v>
      </c>
      <c r="DP22">
        <f t="shared" si="22"/>
        <v>0</v>
      </c>
      <c r="DQ22">
        <f t="shared" si="22"/>
        <v>0</v>
      </c>
      <c r="DR22">
        <f t="shared" si="22"/>
        <v>0</v>
      </c>
      <c r="DS22">
        <f t="shared" si="22"/>
        <v>0</v>
      </c>
      <c r="DT22">
        <f t="shared" si="22"/>
        <v>0</v>
      </c>
      <c r="DU22">
        <f t="shared" si="30"/>
        <v>0</v>
      </c>
      <c r="DV22">
        <f t="shared" si="30"/>
        <v>0</v>
      </c>
      <c r="DW22">
        <f t="shared" si="30"/>
        <v>0</v>
      </c>
      <c r="DX22">
        <f t="shared" si="30"/>
        <v>0</v>
      </c>
      <c r="DY22">
        <f t="shared" si="30"/>
        <v>0</v>
      </c>
      <c r="DZ22">
        <f t="shared" si="30"/>
        <v>0</v>
      </c>
      <c r="EA22">
        <f t="shared" si="30"/>
        <v>0</v>
      </c>
      <c r="EB22">
        <f t="shared" si="30"/>
        <v>0</v>
      </c>
      <c r="EC22">
        <f t="shared" si="30"/>
        <v>0</v>
      </c>
      <c r="ED22">
        <f t="shared" si="30"/>
        <v>0</v>
      </c>
      <c r="EE22">
        <f t="shared" si="30"/>
        <v>0</v>
      </c>
      <c r="EF22">
        <f t="shared" si="30"/>
        <v>0</v>
      </c>
      <c r="EG22">
        <f t="shared" si="30"/>
        <v>0</v>
      </c>
      <c r="EH22">
        <f t="shared" si="30"/>
        <v>0</v>
      </c>
      <c r="EI22">
        <f t="shared" si="30"/>
        <v>0</v>
      </c>
      <c r="EJ22">
        <f t="shared" si="27"/>
        <v>0</v>
      </c>
      <c r="EK22">
        <f t="shared" si="27"/>
        <v>0</v>
      </c>
      <c r="EL22">
        <f t="shared" si="27"/>
        <v>0</v>
      </c>
      <c r="EM22">
        <f t="shared" si="27"/>
        <v>0</v>
      </c>
      <c r="EN22">
        <f t="shared" si="27"/>
        <v>0</v>
      </c>
      <c r="EO22">
        <f t="shared" si="27"/>
        <v>0</v>
      </c>
      <c r="EP22">
        <f t="shared" si="27"/>
        <v>0</v>
      </c>
      <c r="EQ22">
        <f t="shared" si="27"/>
        <v>0</v>
      </c>
      <c r="ER22">
        <f t="shared" si="27"/>
        <v>0</v>
      </c>
      <c r="ES22">
        <f t="shared" si="27"/>
        <v>0</v>
      </c>
      <c r="ET22">
        <f t="shared" si="27"/>
        <v>0</v>
      </c>
      <c r="EU22">
        <f t="shared" si="27"/>
        <v>0</v>
      </c>
      <c r="EV22">
        <f t="shared" si="27"/>
        <v>0</v>
      </c>
      <c r="EW22">
        <f t="shared" si="27"/>
        <v>0</v>
      </c>
      <c r="EX22">
        <f t="shared" si="27"/>
        <v>0</v>
      </c>
      <c r="EY22">
        <f t="shared" si="27"/>
        <v>0</v>
      </c>
      <c r="EZ22">
        <f aca="true" t="shared" si="39" ref="EZ22:FO28">IF(EZ$5&gt;=$B22,1,0)+IF(EZ$5&gt;=$C22,1,0)+IF(EZ$5&gt;=$D22,-2,0)</f>
        <v>0</v>
      </c>
      <c r="FA22">
        <f t="shared" si="39"/>
        <v>0</v>
      </c>
      <c r="FB22">
        <f t="shared" si="39"/>
        <v>0</v>
      </c>
      <c r="FC22">
        <f t="shared" si="39"/>
        <v>0</v>
      </c>
      <c r="FD22">
        <f t="shared" si="39"/>
        <v>0</v>
      </c>
      <c r="FE22">
        <f t="shared" si="39"/>
        <v>0</v>
      </c>
      <c r="FF22">
        <f t="shared" si="39"/>
        <v>0</v>
      </c>
      <c r="FG22">
        <f t="shared" si="39"/>
        <v>0</v>
      </c>
      <c r="FH22">
        <f t="shared" si="39"/>
        <v>0</v>
      </c>
      <c r="FI22">
        <f t="shared" si="39"/>
        <v>0</v>
      </c>
      <c r="FJ22">
        <f t="shared" si="39"/>
        <v>0</v>
      </c>
      <c r="FK22">
        <f t="shared" si="39"/>
        <v>0</v>
      </c>
      <c r="FL22">
        <f t="shared" si="39"/>
        <v>0</v>
      </c>
      <c r="FM22">
        <f t="shared" si="39"/>
        <v>0</v>
      </c>
      <c r="FN22">
        <f t="shared" si="39"/>
        <v>0</v>
      </c>
      <c r="FO22">
        <f t="shared" si="39"/>
        <v>0</v>
      </c>
      <c r="FP22">
        <f aca="true" t="shared" si="40" ref="FN22:GC30">IF(FP$5&gt;=$B22,1,0)+IF(FP$5&gt;=$C22,1,0)+IF(FP$5&gt;=$D22,-2,0)</f>
        <v>0</v>
      </c>
      <c r="FQ22">
        <f t="shared" si="40"/>
        <v>0</v>
      </c>
      <c r="FR22">
        <f t="shared" si="40"/>
        <v>0</v>
      </c>
      <c r="FS22">
        <f t="shared" si="40"/>
        <v>0</v>
      </c>
      <c r="FT22">
        <f t="shared" si="40"/>
        <v>0</v>
      </c>
      <c r="FU22">
        <f t="shared" si="40"/>
        <v>0</v>
      </c>
      <c r="FV22">
        <f t="shared" si="40"/>
        <v>0</v>
      </c>
      <c r="FW22">
        <f t="shared" si="40"/>
        <v>0</v>
      </c>
      <c r="FX22">
        <f t="shared" si="40"/>
        <v>0</v>
      </c>
      <c r="FY22">
        <f t="shared" si="40"/>
        <v>0</v>
      </c>
      <c r="FZ22">
        <f t="shared" si="40"/>
        <v>0</v>
      </c>
      <c r="GA22">
        <f t="shared" si="40"/>
        <v>0</v>
      </c>
      <c r="GB22">
        <f t="shared" si="40"/>
        <v>0</v>
      </c>
      <c r="GC22">
        <f t="shared" si="40"/>
        <v>0</v>
      </c>
      <c r="GD22">
        <f t="shared" si="31"/>
        <v>0</v>
      </c>
      <c r="GE22">
        <f t="shared" si="31"/>
        <v>0</v>
      </c>
      <c r="GF22">
        <f t="shared" si="31"/>
        <v>0</v>
      </c>
      <c r="GG22">
        <f t="shared" si="31"/>
        <v>0</v>
      </c>
      <c r="GH22">
        <f t="shared" si="31"/>
        <v>0</v>
      </c>
      <c r="GI22">
        <f t="shared" si="31"/>
        <v>0</v>
      </c>
      <c r="GJ22">
        <f t="shared" si="31"/>
        <v>0</v>
      </c>
      <c r="GK22">
        <f t="shared" si="31"/>
        <v>0</v>
      </c>
      <c r="GL22">
        <f t="shared" si="31"/>
        <v>0</v>
      </c>
      <c r="GM22">
        <f t="shared" si="31"/>
        <v>0</v>
      </c>
      <c r="GN22">
        <f t="shared" si="31"/>
        <v>0</v>
      </c>
      <c r="GO22">
        <f t="shared" si="31"/>
        <v>0</v>
      </c>
      <c r="GP22">
        <f t="shared" si="31"/>
        <v>0</v>
      </c>
      <c r="GQ22">
        <f t="shared" si="31"/>
        <v>0</v>
      </c>
      <c r="GR22">
        <f t="shared" si="28"/>
        <v>0</v>
      </c>
      <c r="GS22">
        <f t="shared" si="28"/>
        <v>0</v>
      </c>
      <c r="GT22">
        <f t="shared" si="28"/>
        <v>0</v>
      </c>
      <c r="GU22">
        <f t="shared" si="28"/>
        <v>0</v>
      </c>
      <c r="GV22">
        <f t="shared" si="28"/>
        <v>0</v>
      </c>
      <c r="GW22">
        <f t="shared" si="28"/>
        <v>0</v>
      </c>
      <c r="GX22">
        <f t="shared" si="28"/>
        <v>0</v>
      </c>
      <c r="GY22">
        <f t="shared" si="28"/>
        <v>0</v>
      </c>
      <c r="GZ22">
        <f t="shared" si="28"/>
        <v>0</v>
      </c>
      <c r="HA22">
        <f t="shared" si="28"/>
        <v>0</v>
      </c>
      <c r="HB22">
        <f t="shared" si="28"/>
        <v>0</v>
      </c>
      <c r="HC22">
        <f t="shared" si="28"/>
        <v>0</v>
      </c>
      <c r="HD22">
        <f t="shared" si="28"/>
        <v>0</v>
      </c>
      <c r="HE22">
        <f t="shared" si="28"/>
        <v>0</v>
      </c>
      <c r="HF22">
        <f t="shared" si="28"/>
        <v>0</v>
      </c>
      <c r="HG22">
        <f t="shared" si="28"/>
        <v>0</v>
      </c>
      <c r="HH22">
        <f t="shared" si="32"/>
        <v>0</v>
      </c>
      <c r="HI22">
        <f t="shared" si="32"/>
        <v>0</v>
      </c>
      <c r="HJ22">
        <f t="shared" si="32"/>
        <v>0</v>
      </c>
      <c r="HK22">
        <f t="shared" si="32"/>
        <v>0</v>
      </c>
      <c r="HL22">
        <f t="shared" si="32"/>
        <v>0</v>
      </c>
      <c r="HM22">
        <f t="shared" si="32"/>
        <v>0</v>
      </c>
      <c r="HN22">
        <f t="shared" si="32"/>
        <v>0</v>
      </c>
      <c r="HO22">
        <f t="shared" si="32"/>
        <v>0</v>
      </c>
      <c r="HP22">
        <f t="shared" si="32"/>
        <v>0</v>
      </c>
      <c r="HQ22">
        <f t="shared" si="32"/>
        <v>0</v>
      </c>
      <c r="HR22">
        <f t="shared" si="32"/>
        <v>0</v>
      </c>
      <c r="HS22">
        <f t="shared" si="32"/>
        <v>0</v>
      </c>
      <c r="HT22">
        <f t="shared" si="32"/>
        <v>0</v>
      </c>
      <c r="HU22">
        <f t="shared" si="32"/>
        <v>0</v>
      </c>
      <c r="HV22">
        <f t="shared" si="29"/>
        <v>0</v>
      </c>
      <c r="HW22">
        <f t="shared" si="29"/>
        <v>0</v>
      </c>
      <c r="HX22">
        <f t="shared" si="29"/>
        <v>0</v>
      </c>
      <c r="HY22">
        <f t="shared" si="29"/>
        <v>0</v>
      </c>
      <c r="HZ22">
        <f t="shared" si="29"/>
        <v>0</v>
      </c>
      <c r="IA22">
        <f t="shared" si="29"/>
        <v>0</v>
      </c>
      <c r="IB22">
        <f t="shared" si="29"/>
        <v>1</v>
      </c>
      <c r="IC22">
        <f t="shared" si="29"/>
        <v>1</v>
      </c>
      <c r="ID22">
        <f t="shared" si="29"/>
        <v>1</v>
      </c>
      <c r="IE22">
        <f t="shared" si="29"/>
        <v>1</v>
      </c>
      <c r="IF22">
        <f t="shared" si="29"/>
        <v>1</v>
      </c>
      <c r="IG22">
        <f t="shared" si="29"/>
        <v>1</v>
      </c>
      <c r="IH22">
        <f t="shared" si="29"/>
        <v>1</v>
      </c>
      <c r="II22">
        <f t="shared" si="29"/>
        <v>1</v>
      </c>
      <c r="IJ22">
        <f t="shared" si="29"/>
        <v>1</v>
      </c>
      <c r="IK22">
        <f t="shared" si="29"/>
        <v>1</v>
      </c>
      <c r="IL22" s="16">
        <f>IF(AND(SUM(F22:IK22)&gt;0,SUM(F23:IK23)=0),A22,"")</f>
        <v>17</v>
      </c>
    </row>
    <row r="23" spans="1:246" ht="13.5">
      <c r="A23">
        <f t="shared" si="33"/>
        <v>18</v>
      </c>
      <c r="B23" s="1">
        <f>'待ち行列'!C21</f>
        <v>283</v>
      </c>
      <c r="C23">
        <f t="shared" si="34"/>
        <v>283</v>
      </c>
      <c r="D23">
        <f>C23+'待ち行列'!D21</f>
        <v>299</v>
      </c>
      <c r="E23">
        <f t="shared" si="35"/>
        <v>0</v>
      </c>
      <c r="F23">
        <f>IF(F$5&gt;=$B23,1,0)+IF(F$5&gt;=$C23,1,0)+IF(F$5&gt;=$D23,-2,0)</f>
        <v>0</v>
      </c>
      <c r="G23">
        <f>IF(G$5&gt;=$B23,1,0)+IF(G$5&gt;=$C23,1,0)+IF(G$5&gt;=$D23,-2,0)</f>
        <v>0</v>
      </c>
      <c r="H23">
        <f>IF(H$5&gt;=$B23,1,0)+IF(H$5&gt;=$C23,1,0)+IF(H$5&gt;=$D23,-2,0)</f>
        <v>0</v>
      </c>
      <c r="I23">
        <f>IF(I$5&gt;=$B23,1,0)+IF(I$5&gt;=$C23,1,0)+IF(I$5&gt;=$D23,-2,0)</f>
        <v>0</v>
      </c>
      <c r="J23">
        <f>IF(J$5&gt;=$B23,1,0)+IF(J$5&gt;=$C23,1,0)+IF(J$5&gt;=$D23,-2,0)</f>
        <v>0</v>
      </c>
      <c r="K23">
        <f>IF(K$5&gt;=$B23,1,0)+IF(K$5&gt;=$C23,1,0)+IF(K$5&gt;=$D23,-2,0)</f>
        <v>0</v>
      </c>
      <c r="L23">
        <f>IF(L$5&gt;=$B23,1,0)+IF(L$5&gt;=$C23,1,0)+IF(L$5&gt;=$D23,-2,0)</f>
        <v>0</v>
      </c>
      <c r="M23">
        <f>IF(M$5&gt;=$B23,1,0)+IF(M$5&gt;=$C23,1,0)+IF(M$5&gt;=$D23,-2,0)</f>
        <v>0</v>
      </c>
      <c r="N23">
        <f>IF(N$5&gt;=$B23,1,0)+IF(N$5&gt;=$C23,1,0)+IF(N$5&gt;=$D23,-2,0)</f>
        <v>0</v>
      </c>
      <c r="O23">
        <f>IF(O$5&gt;=$B23,1,0)+IF(O$5&gt;=$C23,1,0)+IF(O$5&gt;=$D23,-2,0)</f>
        <v>0</v>
      </c>
      <c r="P23">
        <f>IF(P$5&gt;=$B23,1,0)+IF(P$5&gt;=$C23,1,0)+IF(P$5&gt;=$D23,-2,0)</f>
        <v>0</v>
      </c>
      <c r="Q23">
        <f>IF(Q$5&gt;=$B23,1,0)+IF(Q$5&gt;=$C23,1,0)+IF(Q$5&gt;=$D23,-2,0)</f>
        <v>0</v>
      </c>
      <c r="R23">
        <f>IF(R$5&gt;=$B23,1,0)+IF(R$5&gt;=$C23,1,0)+IF(R$5&gt;=$D23,-2,0)</f>
        <v>0</v>
      </c>
      <c r="S23">
        <f>IF(S$5&gt;=$B23,1,0)+IF(S$5&gt;=$C23,1,0)+IF(S$5&gt;=$D23,-2,0)</f>
        <v>0</v>
      </c>
      <c r="T23">
        <f>IF(T$5&gt;=$B23,1,0)+IF(T$5&gt;=$C23,1,0)+IF(T$5&gt;=$D23,-2,0)</f>
        <v>0</v>
      </c>
      <c r="U23">
        <f>IF(U$5&gt;=$B23,1,0)+IF(U$5&gt;=$C23,1,0)+IF(U$5&gt;=$D23,-2,0)</f>
        <v>0</v>
      </c>
      <c r="V23">
        <f t="shared" si="37"/>
        <v>0</v>
      </c>
      <c r="W23">
        <f t="shared" si="37"/>
        <v>0</v>
      </c>
      <c r="X23">
        <f t="shared" si="37"/>
        <v>0</v>
      </c>
      <c r="Y23">
        <f t="shared" si="37"/>
        <v>0</v>
      </c>
      <c r="Z23">
        <f t="shared" si="37"/>
        <v>0</v>
      </c>
      <c r="AA23">
        <f t="shared" si="37"/>
        <v>0</v>
      </c>
      <c r="AB23">
        <f t="shared" si="37"/>
        <v>0</v>
      </c>
      <c r="AC23">
        <f t="shared" si="37"/>
        <v>0</v>
      </c>
      <c r="AD23">
        <f t="shared" si="37"/>
        <v>0</v>
      </c>
      <c r="AE23">
        <f t="shared" si="37"/>
        <v>0</v>
      </c>
      <c r="AF23">
        <f t="shared" si="37"/>
        <v>0</v>
      </c>
      <c r="AG23">
        <f t="shared" si="37"/>
        <v>0</v>
      </c>
      <c r="AH23">
        <f t="shared" si="37"/>
        <v>0</v>
      </c>
      <c r="AI23">
        <f t="shared" si="37"/>
        <v>0</v>
      </c>
      <c r="AJ23">
        <f t="shared" si="37"/>
        <v>0</v>
      </c>
      <c r="AK23">
        <f t="shared" si="37"/>
        <v>0</v>
      </c>
      <c r="AL23">
        <f t="shared" si="38"/>
        <v>0</v>
      </c>
      <c r="AM23">
        <f t="shared" si="38"/>
        <v>0</v>
      </c>
      <c r="AN23">
        <f t="shared" si="38"/>
        <v>0</v>
      </c>
      <c r="AO23">
        <f t="shared" si="38"/>
        <v>0</v>
      </c>
      <c r="AP23">
        <f t="shared" si="38"/>
        <v>0</v>
      </c>
      <c r="AQ23">
        <f t="shared" si="38"/>
        <v>0</v>
      </c>
      <c r="AR23">
        <f t="shared" si="38"/>
        <v>0</v>
      </c>
      <c r="AS23">
        <f t="shared" si="38"/>
        <v>0</v>
      </c>
      <c r="AT23">
        <f t="shared" si="38"/>
        <v>0</v>
      </c>
      <c r="AU23">
        <f t="shared" si="38"/>
        <v>0</v>
      </c>
      <c r="AV23">
        <f t="shared" si="38"/>
        <v>0</v>
      </c>
      <c r="AW23">
        <f t="shared" si="38"/>
        <v>0</v>
      </c>
      <c r="AX23">
        <f t="shared" si="38"/>
        <v>0</v>
      </c>
      <c r="AY23">
        <f t="shared" si="38"/>
        <v>0</v>
      </c>
      <c r="AZ23">
        <f t="shared" si="38"/>
        <v>0</v>
      </c>
      <c r="BA23">
        <f t="shared" si="38"/>
        <v>0</v>
      </c>
      <c r="BB23">
        <f>IF(BB$5&gt;=$B23,1,0)+IF(BB$5&gt;=$C23,1,0)+IF(BB$5&gt;=$D23,-2,0)</f>
        <v>0</v>
      </c>
      <c r="BC23">
        <f t="shared" si="23"/>
        <v>0</v>
      </c>
      <c r="BD23">
        <f t="shared" si="23"/>
        <v>0</v>
      </c>
      <c r="BE23">
        <f t="shared" si="23"/>
        <v>0</v>
      </c>
      <c r="BF23">
        <f t="shared" si="23"/>
        <v>0</v>
      </c>
      <c r="BG23">
        <f t="shared" si="23"/>
        <v>0</v>
      </c>
      <c r="BH23">
        <f t="shared" si="23"/>
        <v>0</v>
      </c>
      <c r="BI23">
        <f t="shared" si="23"/>
        <v>0</v>
      </c>
      <c r="BJ23">
        <f t="shared" si="23"/>
        <v>0</v>
      </c>
      <c r="BK23">
        <f t="shared" si="23"/>
        <v>0</v>
      </c>
      <c r="BL23">
        <f t="shared" si="23"/>
        <v>0</v>
      </c>
      <c r="BM23">
        <f t="shared" si="23"/>
        <v>0</v>
      </c>
      <c r="BN23">
        <f t="shared" si="24"/>
        <v>0</v>
      </c>
      <c r="BO23">
        <f t="shared" si="24"/>
        <v>0</v>
      </c>
      <c r="BP23">
        <f t="shared" si="24"/>
        <v>0</v>
      </c>
      <c r="BQ23">
        <f t="shared" si="24"/>
        <v>0</v>
      </c>
      <c r="BR23">
        <f t="shared" si="24"/>
        <v>0</v>
      </c>
      <c r="BS23">
        <f t="shared" si="24"/>
        <v>0</v>
      </c>
      <c r="BT23">
        <f t="shared" si="24"/>
        <v>0</v>
      </c>
      <c r="BU23">
        <f t="shared" si="24"/>
        <v>0</v>
      </c>
      <c r="BV23">
        <f t="shared" si="24"/>
        <v>0</v>
      </c>
      <c r="BW23">
        <f t="shared" si="24"/>
        <v>0</v>
      </c>
      <c r="BX23">
        <f t="shared" si="24"/>
        <v>0</v>
      </c>
      <c r="BY23">
        <f t="shared" si="24"/>
        <v>0</v>
      </c>
      <c r="BZ23">
        <f t="shared" si="24"/>
        <v>0</v>
      </c>
      <c r="CA23">
        <f t="shared" si="24"/>
        <v>0</v>
      </c>
      <c r="CB23">
        <f t="shared" si="24"/>
        <v>0</v>
      </c>
      <c r="CC23">
        <f t="shared" si="24"/>
        <v>0</v>
      </c>
      <c r="CD23">
        <f t="shared" si="25"/>
        <v>0</v>
      </c>
      <c r="CE23">
        <f t="shared" si="25"/>
        <v>0</v>
      </c>
      <c r="CF23">
        <f t="shared" si="25"/>
        <v>0</v>
      </c>
      <c r="CG23">
        <f t="shared" si="25"/>
        <v>0</v>
      </c>
      <c r="CH23">
        <f t="shared" si="25"/>
        <v>0</v>
      </c>
      <c r="CI23">
        <f t="shared" si="25"/>
        <v>0</v>
      </c>
      <c r="CJ23">
        <f t="shared" si="25"/>
        <v>0</v>
      </c>
      <c r="CK23">
        <f t="shared" si="25"/>
        <v>0</v>
      </c>
      <c r="CL23">
        <f t="shared" si="25"/>
        <v>0</v>
      </c>
      <c r="CM23">
        <f t="shared" si="25"/>
        <v>0</v>
      </c>
      <c r="CN23">
        <f t="shared" si="25"/>
        <v>0</v>
      </c>
      <c r="CO23">
        <f t="shared" si="25"/>
        <v>0</v>
      </c>
      <c r="CP23">
        <f t="shared" si="25"/>
        <v>0</v>
      </c>
      <c r="CQ23">
        <f t="shared" si="25"/>
        <v>0</v>
      </c>
      <c r="CR23">
        <f t="shared" si="25"/>
        <v>0</v>
      </c>
      <c r="CS23">
        <f t="shared" si="25"/>
        <v>0</v>
      </c>
      <c r="CT23">
        <f t="shared" si="36"/>
        <v>0</v>
      </c>
      <c r="CU23">
        <f t="shared" si="36"/>
        <v>0</v>
      </c>
      <c r="CV23">
        <f t="shared" si="36"/>
        <v>0</v>
      </c>
      <c r="CW23">
        <f t="shared" si="36"/>
        <v>0</v>
      </c>
      <c r="CX23">
        <f t="shared" si="36"/>
        <v>0</v>
      </c>
      <c r="CY23">
        <f t="shared" si="36"/>
        <v>0</v>
      </c>
      <c r="CZ23">
        <f t="shared" si="36"/>
        <v>0</v>
      </c>
      <c r="DA23">
        <f t="shared" si="36"/>
        <v>0</v>
      </c>
      <c r="DB23">
        <f t="shared" si="36"/>
        <v>0</v>
      </c>
      <c r="DC23">
        <f t="shared" si="36"/>
        <v>0</v>
      </c>
      <c r="DD23">
        <f t="shared" si="36"/>
        <v>0</v>
      </c>
      <c r="DE23">
        <f t="shared" si="36"/>
        <v>0</v>
      </c>
      <c r="DF23">
        <f t="shared" si="36"/>
        <v>0</v>
      </c>
      <c r="DG23">
        <f t="shared" si="36"/>
        <v>0</v>
      </c>
      <c r="DH23">
        <f t="shared" si="26"/>
        <v>0</v>
      </c>
      <c r="DI23">
        <f t="shared" si="26"/>
        <v>0</v>
      </c>
      <c r="DJ23">
        <f t="shared" si="26"/>
        <v>0</v>
      </c>
      <c r="DK23">
        <f t="shared" si="22"/>
        <v>0</v>
      </c>
      <c r="DL23">
        <f t="shared" si="22"/>
        <v>0</v>
      </c>
      <c r="DM23">
        <f t="shared" si="22"/>
        <v>0</v>
      </c>
      <c r="DN23">
        <f t="shared" si="22"/>
        <v>0</v>
      </c>
      <c r="DO23">
        <f t="shared" si="22"/>
        <v>0</v>
      </c>
      <c r="DP23">
        <f t="shared" si="22"/>
        <v>0</v>
      </c>
      <c r="DQ23">
        <f t="shared" si="22"/>
        <v>0</v>
      </c>
      <c r="DR23">
        <f t="shared" si="22"/>
        <v>0</v>
      </c>
      <c r="DS23">
        <f t="shared" si="22"/>
        <v>0</v>
      </c>
      <c r="DT23">
        <f t="shared" si="22"/>
        <v>0</v>
      </c>
      <c r="DU23">
        <f t="shared" si="30"/>
        <v>0</v>
      </c>
      <c r="DV23">
        <f t="shared" si="30"/>
        <v>0</v>
      </c>
      <c r="DW23">
        <f t="shared" si="30"/>
        <v>0</v>
      </c>
      <c r="DX23">
        <f t="shared" si="30"/>
        <v>0</v>
      </c>
      <c r="DY23">
        <f t="shared" si="30"/>
        <v>0</v>
      </c>
      <c r="DZ23">
        <f t="shared" si="30"/>
        <v>0</v>
      </c>
      <c r="EA23">
        <f t="shared" si="30"/>
        <v>0</v>
      </c>
      <c r="EB23">
        <f t="shared" si="30"/>
        <v>0</v>
      </c>
      <c r="EC23">
        <f t="shared" si="30"/>
        <v>0</v>
      </c>
      <c r="ED23">
        <f t="shared" si="30"/>
        <v>0</v>
      </c>
      <c r="EE23">
        <f t="shared" si="30"/>
        <v>0</v>
      </c>
      <c r="EF23">
        <f t="shared" si="30"/>
        <v>0</v>
      </c>
      <c r="EG23">
        <f t="shared" si="30"/>
        <v>0</v>
      </c>
      <c r="EH23">
        <f t="shared" si="30"/>
        <v>0</v>
      </c>
      <c r="EI23">
        <f t="shared" si="30"/>
        <v>0</v>
      </c>
      <c r="EJ23">
        <f t="shared" si="27"/>
        <v>0</v>
      </c>
      <c r="EK23">
        <f t="shared" si="27"/>
        <v>0</v>
      </c>
      <c r="EL23">
        <f t="shared" si="27"/>
        <v>0</v>
      </c>
      <c r="EM23">
        <f t="shared" si="27"/>
        <v>0</v>
      </c>
      <c r="EN23">
        <f t="shared" si="27"/>
        <v>0</v>
      </c>
      <c r="EO23">
        <f t="shared" si="27"/>
        <v>0</v>
      </c>
      <c r="EP23">
        <f t="shared" si="27"/>
        <v>0</v>
      </c>
      <c r="EQ23">
        <f t="shared" si="27"/>
        <v>0</v>
      </c>
      <c r="ER23">
        <f t="shared" si="27"/>
        <v>0</v>
      </c>
      <c r="ES23">
        <f t="shared" si="27"/>
        <v>0</v>
      </c>
      <c r="ET23">
        <f t="shared" si="27"/>
        <v>0</v>
      </c>
      <c r="EU23">
        <f t="shared" si="27"/>
        <v>0</v>
      </c>
      <c r="EV23">
        <f t="shared" si="27"/>
        <v>0</v>
      </c>
      <c r="EW23">
        <f t="shared" si="27"/>
        <v>0</v>
      </c>
      <c r="EX23">
        <f t="shared" si="27"/>
        <v>0</v>
      </c>
      <c r="EY23">
        <f t="shared" si="27"/>
        <v>0</v>
      </c>
      <c r="EZ23">
        <f t="shared" si="39"/>
        <v>0</v>
      </c>
      <c r="FA23">
        <f t="shared" si="39"/>
        <v>0</v>
      </c>
      <c r="FB23">
        <f t="shared" si="39"/>
        <v>0</v>
      </c>
      <c r="FC23">
        <f t="shared" si="39"/>
        <v>0</v>
      </c>
      <c r="FD23">
        <f t="shared" si="39"/>
        <v>0</v>
      </c>
      <c r="FE23">
        <f t="shared" si="39"/>
        <v>0</v>
      </c>
      <c r="FF23">
        <f t="shared" si="39"/>
        <v>0</v>
      </c>
      <c r="FG23">
        <f t="shared" si="39"/>
        <v>0</v>
      </c>
      <c r="FH23">
        <f t="shared" si="39"/>
        <v>0</v>
      </c>
      <c r="FI23">
        <f t="shared" si="39"/>
        <v>0</v>
      </c>
      <c r="FJ23">
        <f t="shared" si="39"/>
        <v>0</v>
      </c>
      <c r="FK23">
        <f t="shared" si="39"/>
        <v>0</v>
      </c>
      <c r="FL23">
        <f t="shared" si="39"/>
        <v>0</v>
      </c>
      <c r="FM23">
        <f t="shared" si="39"/>
        <v>0</v>
      </c>
      <c r="FN23">
        <f t="shared" si="40"/>
        <v>0</v>
      </c>
      <c r="FO23">
        <f t="shared" si="40"/>
        <v>0</v>
      </c>
      <c r="FP23">
        <f t="shared" si="40"/>
        <v>0</v>
      </c>
      <c r="FQ23">
        <f t="shared" si="40"/>
        <v>0</v>
      </c>
      <c r="FR23">
        <f t="shared" si="40"/>
        <v>0</v>
      </c>
      <c r="FS23">
        <f t="shared" si="40"/>
        <v>0</v>
      </c>
      <c r="FT23">
        <f t="shared" si="40"/>
        <v>0</v>
      </c>
      <c r="FU23">
        <f t="shared" si="40"/>
        <v>0</v>
      </c>
      <c r="FV23">
        <f t="shared" si="40"/>
        <v>0</v>
      </c>
      <c r="FW23">
        <f t="shared" si="40"/>
        <v>0</v>
      </c>
      <c r="FX23">
        <f t="shared" si="40"/>
        <v>0</v>
      </c>
      <c r="FY23">
        <f t="shared" si="40"/>
        <v>0</v>
      </c>
      <c r="FZ23">
        <f t="shared" si="40"/>
        <v>0</v>
      </c>
      <c r="GA23">
        <f t="shared" si="40"/>
        <v>0</v>
      </c>
      <c r="GB23">
        <f t="shared" si="40"/>
        <v>0</v>
      </c>
      <c r="GC23">
        <f t="shared" si="40"/>
        <v>0</v>
      </c>
      <c r="GD23">
        <f t="shared" si="31"/>
        <v>0</v>
      </c>
      <c r="GE23">
        <f t="shared" si="31"/>
        <v>0</v>
      </c>
      <c r="GF23">
        <f t="shared" si="31"/>
        <v>0</v>
      </c>
      <c r="GG23">
        <f t="shared" si="31"/>
        <v>0</v>
      </c>
      <c r="GH23">
        <f t="shared" si="31"/>
        <v>0</v>
      </c>
      <c r="GI23">
        <f t="shared" si="31"/>
        <v>0</v>
      </c>
      <c r="GJ23">
        <f t="shared" si="31"/>
        <v>0</v>
      </c>
      <c r="GK23">
        <f t="shared" si="31"/>
        <v>0</v>
      </c>
      <c r="GL23">
        <f t="shared" si="31"/>
        <v>0</v>
      </c>
      <c r="GM23">
        <f t="shared" si="31"/>
        <v>0</v>
      </c>
      <c r="GN23">
        <f t="shared" si="31"/>
        <v>0</v>
      </c>
      <c r="GO23">
        <f t="shared" si="31"/>
        <v>0</v>
      </c>
      <c r="GP23">
        <f t="shared" si="31"/>
        <v>0</v>
      </c>
      <c r="GQ23">
        <f t="shared" si="31"/>
        <v>0</v>
      </c>
      <c r="GR23">
        <f t="shared" si="28"/>
        <v>0</v>
      </c>
      <c r="GS23">
        <f t="shared" si="28"/>
        <v>0</v>
      </c>
      <c r="GT23">
        <f t="shared" si="28"/>
        <v>0</v>
      </c>
      <c r="GU23">
        <f t="shared" si="28"/>
        <v>0</v>
      </c>
      <c r="GV23">
        <f t="shared" si="28"/>
        <v>0</v>
      </c>
      <c r="GW23">
        <f t="shared" si="28"/>
        <v>0</v>
      </c>
      <c r="GX23">
        <f t="shared" si="28"/>
        <v>0</v>
      </c>
      <c r="GY23">
        <f t="shared" si="28"/>
        <v>0</v>
      </c>
      <c r="GZ23">
        <f t="shared" si="28"/>
        <v>0</v>
      </c>
      <c r="HA23">
        <f t="shared" si="28"/>
        <v>0</v>
      </c>
      <c r="HB23">
        <f t="shared" si="28"/>
        <v>0</v>
      </c>
      <c r="HC23">
        <f t="shared" si="28"/>
        <v>0</v>
      </c>
      <c r="HD23">
        <f t="shared" si="28"/>
        <v>0</v>
      </c>
      <c r="HE23">
        <f t="shared" si="28"/>
        <v>0</v>
      </c>
      <c r="HF23">
        <f t="shared" si="28"/>
        <v>0</v>
      </c>
      <c r="HG23">
        <f t="shared" si="28"/>
        <v>0</v>
      </c>
      <c r="HH23">
        <f t="shared" si="32"/>
        <v>0</v>
      </c>
      <c r="HI23">
        <f t="shared" si="32"/>
        <v>0</v>
      </c>
      <c r="HJ23">
        <f t="shared" si="32"/>
        <v>0</v>
      </c>
      <c r="HK23">
        <f t="shared" si="32"/>
        <v>0</v>
      </c>
      <c r="HL23">
        <f t="shared" si="32"/>
        <v>0</v>
      </c>
      <c r="HM23">
        <f t="shared" si="32"/>
        <v>0</v>
      </c>
      <c r="HN23">
        <f t="shared" si="32"/>
        <v>0</v>
      </c>
      <c r="HO23">
        <f t="shared" si="32"/>
        <v>0</v>
      </c>
      <c r="HP23">
        <f t="shared" si="32"/>
        <v>0</v>
      </c>
      <c r="HQ23">
        <f t="shared" si="32"/>
        <v>0</v>
      </c>
      <c r="HR23">
        <f t="shared" si="32"/>
        <v>0</v>
      </c>
      <c r="HS23">
        <f t="shared" si="32"/>
        <v>0</v>
      </c>
      <c r="HT23">
        <f t="shared" si="32"/>
        <v>0</v>
      </c>
      <c r="HU23">
        <f t="shared" si="32"/>
        <v>0</v>
      </c>
      <c r="HV23">
        <f t="shared" si="29"/>
        <v>0</v>
      </c>
      <c r="HW23">
        <f t="shared" si="29"/>
        <v>0</v>
      </c>
      <c r="HX23">
        <f t="shared" si="29"/>
        <v>0</v>
      </c>
      <c r="HY23">
        <f t="shared" si="29"/>
        <v>0</v>
      </c>
      <c r="HZ23">
        <f t="shared" si="29"/>
        <v>0</v>
      </c>
      <c r="IA23">
        <f t="shared" si="29"/>
        <v>0</v>
      </c>
      <c r="IB23">
        <f t="shared" si="29"/>
        <v>0</v>
      </c>
      <c r="IC23">
        <f t="shared" si="29"/>
        <v>0</v>
      </c>
      <c r="ID23">
        <f t="shared" si="29"/>
        <v>0</v>
      </c>
      <c r="IE23">
        <f t="shared" si="29"/>
        <v>0</v>
      </c>
      <c r="IF23">
        <f t="shared" si="29"/>
        <v>0</v>
      </c>
      <c r="IG23">
        <f t="shared" si="29"/>
        <v>0</v>
      </c>
      <c r="IH23">
        <f t="shared" si="29"/>
        <v>0</v>
      </c>
      <c r="II23">
        <f t="shared" si="29"/>
        <v>0</v>
      </c>
      <c r="IJ23">
        <f t="shared" si="29"/>
        <v>0</v>
      </c>
      <c r="IK23">
        <f t="shared" si="29"/>
        <v>0</v>
      </c>
      <c r="IL23" s="16">
        <f>IF(AND(SUM(F23:IK23)&gt;0,SUM(F24:IK24)=0),A23,"")</f>
      </c>
    </row>
    <row r="24" spans="1:246" ht="13.5">
      <c r="A24">
        <f t="shared" si="33"/>
        <v>19</v>
      </c>
      <c r="B24" s="1">
        <f>'待ち行列'!C22</f>
        <v>291</v>
      </c>
      <c r="C24">
        <f t="shared" si="34"/>
        <v>299</v>
      </c>
      <c r="D24">
        <f>C24+'待ち行列'!D22</f>
        <v>310</v>
      </c>
      <c r="E24">
        <f t="shared" si="35"/>
        <v>8</v>
      </c>
      <c r="F24">
        <f>IF(F$5&gt;=$B24,1,0)+IF(F$5&gt;=$C24,1,0)+IF(F$5&gt;=$D24,-2,0)</f>
        <v>0</v>
      </c>
      <c r="G24">
        <f t="shared" si="7"/>
        <v>0</v>
      </c>
      <c r="H24">
        <f t="shared" si="7"/>
        <v>0</v>
      </c>
      <c r="I24">
        <f t="shared" si="7"/>
        <v>0</v>
      </c>
      <c r="J24">
        <f t="shared" si="7"/>
        <v>0</v>
      </c>
      <c r="K24">
        <f t="shared" si="7"/>
        <v>0</v>
      </c>
      <c r="L24">
        <f t="shared" si="7"/>
        <v>0</v>
      </c>
      <c r="M24">
        <f t="shared" si="7"/>
        <v>0</v>
      </c>
      <c r="N24">
        <f t="shared" si="7"/>
        <v>0</v>
      </c>
      <c r="O24">
        <f t="shared" si="7"/>
        <v>0</v>
      </c>
      <c r="P24">
        <f t="shared" si="7"/>
        <v>0</v>
      </c>
      <c r="Q24">
        <f t="shared" si="7"/>
        <v>0</v>
      </c>
      <c r="R24">
        <f t="shared" si="7"/>
        <v>0</v>
      </c>
      <c r="S24">
        <f t="shared" si="7"/>
        <v>0</v>
      </c>
      <c r="T24">
        <f t="shared" si="7"/>
        <v>0</v>
      </c>
      <c r="U24">
        <f t="shared" si="7"/>
        <v>0</v>
      </c>
      <c r="V24">
        <f t="shared" si="7"/>
        <v>0</v>
      </c>
      <c r="W24">
        <f t="shared" si="8"/>
        <v>0</v>
      </c>
      <c r="X24">
        <f t="shared" si="8"/>
        <v>0</v>
      </c>
      <c r="Y24">
        <f t="shared" si="8"/>
        <v>0</v>
      </c>
      <c r="Z24">
        <f t="shared" si="8"/>
        <v>0</v>
      </c>
      <c r="AA24">
        <f t="shared" si="8"/>
        <v>0</v>
      </c>
      <c r="AB24">
        <f t="shared" si="8"/>
        <v>0</v>
      </c>
      <c r="AC24">
        <f t="shared" si="8"/>
        <v>0</v>
      </c>
      <c r="AD24">
        <f t="shared" si="8"/>
        <v>0</v>
      </c>
      <c r="AE24">
        <f t="shared" si="8"/>
        <v>0</v>
      </c>
      <c r="AF24">
        <f t="shared" si="8"/>
        <v>0</v>
      </c>
      <c r="AG24">
        <f t="shared" si="8"/>
        <v>0</v>
      </c>
      <c r="AH24">
        <f t="shared" si="8"/>
        <v>0</v>
      </c>
      <c r="AI24">
        <f t="shared" si="8"/>
        <v>0</v>
      </c>
      <c r="AJ24">
        <f t="shared" si="8"/>
        <v>0</v>
      </c>
      <c r="AK24">
        <f t="shared" si="8"/>
        <v>0</v>
      </c>
      <c r="AL24">
        <f t="shared" si="8"/>
        <v>0</v>
      </c>
      <c r="AM24">
        <f t="shared" si="9"/>
        <v>0</v>
      </c>
      <c r="AN24">
        <f t="shared" si="9"/>
        <v>0</v>
      </c>
      <c r="AO24">
        <f t="shared" si="9"/>
        <v>0</v>
      </c>
      <c r="AP24">
        <f t="shared" si="9"/>
        <v>0</v>
      </c>
      <c r="AQ24">
        <f t="shared" si="9"/>
        <v>0</v>
      </c>
      <c r="AR24">
        <f t="shared" si="9"/>
        <v>0</v>
      </c>
      <c r="AS24">
        <f t="shared" si="9"/>
        <v>0</v>
      </c>
      <c r="AT24">
        <f t="shared" si="9"/>
        <v>0</v>
      </c>
      <c r="AU24">
        <f t="shared" si="9"/>
        <v>0</v>
      </c>
      <c r="AV24">
        <f t="shared" si="9"/>
        <v>0</v>
      </c>
      <c r="AW24">
        <f t="shared" si="9"/>
        <v>0</v>
      </c>
      <c r="AX24">
        <f t="shared" si="9"/>
        <v>0</v>
      </c>
      <c r="AY24">
        <f t="shared" si="9"/>
        <v>0</v>
      </c>
      <c r="AZ24">
        <f t="shared" si="9"/>
        <v>0</v>
      </c>
      <c r="BA24">
        <f t="shared" si="9"/>
        <v>0</v>
      </c>
      <c r="BB24">
        <f t="shared" si="9"/>
        <v>0</v>
      </c>
      <c r="BC24">
        <f t="shared" si="23"/>
        <v>0</v>
      </c>
      <c r="BD24">
        <f t="shared" si="23"/>
        <v>0</v>
      </c>
      <c r="BE24">
        <f t="shared" si="23"/>
        <v>0</v>
      </c>
      <c r="BF24">
        <f t="shared" si="23"/>
        <v>0</v>
      </c>
      <c r="BG24">
        <f t="shared" si="23"/>
        <v>0</v>
      </c>
      <c r="BH24">
        <f t="shared" si="23"/>
        <v>0</v>
      </c>
      <c r="BI24">
        <f t="shared" si="23"/>
        <v>0</v>
      </c>
      <c r="BJ24">
        <f t="shared" si="23"/>
        <v>0</v>
      </c>
      <c r="BK24">
        <f t="shared" si="23"/>
        <v>0</v>
      </c>
      <c r="BL24">
        <f t="shared" si="23"/>
        <v>0</v>
      </c>
      <c r="BM24">
        <f t="shared" si="23"/>
        <v>0</v>
      </c>
      <c r="BN24">
        <f t="shared" si="23"/>
        <v>0</v>
      </c>
      <c r="BO24">
        <f t="shared" si="23"/>
        <v>0</v>
      </c>
      <c r="BP24">
        <f t="shared" si="23"/>
        <v>0</v>
      </c>
      <c r="BQ24">
        <f t="shared" si="23"/>
        <v>0</v>
      </c>
      <c r="BR24">
        <f t="shared" si="23"/>
        <v>0</v>
      </c>
      <c r="BS24">
        <f t="shared" si="24"/>
        <v>0</v>
      </c>
      <c r="BT24">
        <f t="shared" si="24"/>
        <v>0</v>
      </c>
      <c r="BU24">
        <f t="shared" si="24"/>
        <v>0</v>
      </c>
      <c r="BV24">
        <f t="shared" si="24"/>
        <v>0</v>
      </c>
      <c r="BW24">
        <f t="shared" si="24"/>
        <v>0</v>
      </c>
      <c r="BX24">
        <f t="shared" si="24"/>
        <v>0</v>
      </c>
      <c r="BY24">
        <f t="shared" si="24"/>
        <v>0</v>
      </c>
      <c r="BZ24">
        <f t="shared" si="24"/>
        <v>0</v>
      </c>
      <c r="CA24">
        <f t="shared" si="24"/>
        <v>0</v>
      </c>
      <c r="CB24">
        <f t="shared" si="24"/>
        <v>0</v>
      </c>
      <c r="CC24">
        <f t="shared" si="24"/>
        <v>0</v>
      </c>
      <c r="CD24">
        <f t="shared" si="25"/>
        <v>0</v>
      </c>
      <c r="CE24">
        <f t="shared" si="25"/>
        <v>0</v>
      </c>
      <c r="CF24">
        <f t="shared" si="25"/>
        <v>0</v>
      </c>
      <c r="CG24">
        <f t="shared" si="25"/>
        <v>0</v>
      </c>
      <c r="CH24">
        <f t="shared" si="25"/>
        <v>0</v>
      </c>
      <c r="CI24">
        <f t="shared" si="25"/>
        <v>0</v>
      </c>
      <c r="CJ24">
        <f t="shared" si="25"/>
        <v>0</v>
      </c>
      <c r="CK24">
        <f t="shared" si="25"/>
        <v>0</v>
      </c>
      <c r="CL24">
        <f t="shared" si="25"/>
        <v>0</v>
      </c>
      <c r="CM24">
        <f t="shared" si="25"/>
        <v>0</v>
      </c>
      <c r="CN24">
        <f t="shared" si="25"/>
        <v>0</v>
      </c>
      <c r="CO24">
        <f t="shared" si="25"/>
        <v>0</v>
      </c>
      <c r="CP24">
        <f t="shared" si="25"/>
        <v>0</v>
      </c>
      <c r="CQ24">
        <f>IF(CQ$5&gt;=$B24,1,0)+IF(CQ$5&gt;=$C24,1,0)+IF(CQ$5&gt;=$D24,-2,0)</f>
        <v>0</v>
      </c>
      <c r="CR24">
        <f>IF(CR$5&gt;=$B24,1,0)+IF(CR$5&gt;=$C24,1,0)+IF(CR$5&gt;=$D24,-2,0)</f>
        <v>0</v>
      </c>
      <c r="CS24">
        <f>IF(CS$5&gt;=$B24,1,0)+IF(CS$5&gt;=$C24,1,0)+IF(CS$5&gt;=$D24,-2,0)</f>
        <v>0</v>
      </c>
      <c r="CT24">
        <f>IF(CT$5&gt;=$B24,1,0)+IF(CT$5&gt;=$C24,1,0)+IF(CT$5&gt;=$D24,-2,0)</f>
        <v>0</v>
      </c>
      <c r="CU24">
        <f>IF(CU$5&gt;=$B24,1,0)+IF(CU$5&gt;=$C24,1,0)+IF(CU$5&gt;=$D24,-2,0)</f>
        <v>0</v>
      </c>
      <c r="CV24">
        <f>IF(CV$5&gt;=$B24,1,0)+IF(CV$5&gt;=$C24,1,0)+IF(CV$5&gt;=$D24,-2,0)</f>
        <v>0</v>
      </c>
      <c r="CW24">
        <f>IF(CW$5&gt;=$B24,1,0)+IF(CW$5&gt;=$C24,1,0)+IF(CW$5&gt;=$D24,-2,0)</f>
        <v>0</v>
      </c>
      <c r="CX24">
        <f>IF(CX$5&gt;=$B24,1,0)+IF(CX$5&gt;=$C24,1,0)+IF(CX$5&gt;=$D24,-2,0)</f>
        <v>0</v>
      </c>
      <c r="CY24">
        <f>IF(CY$5&gt;=$B24,1,0)+IF(CY$5&gt;=$C24,1,0)+IF(CY$5&gt;=$D24,-2,0)</f>
        <v>0</v>
      </c>
      <c r="CZ24">
        <f>IF(CZ$5&gt;=$B24,1,0)+IF(CZ$5&gt;=$C24,1,0)+IF(CZ$5&gt;=$D24,-2,0)</f>
        <v>0</v>
      </c>
      <c r="DA24">
        <f>IF(DA$5&gt;=$B24,1,0)+IF(DA$5&gt;=$C24,1,0)+IF(DA$5&gt;=$D24,-2,0)</f>
        <v>0</v>
      </c>
      <c r="DB24">
        <f>IF(DB$5&gt;=$B24,1,0)+IF(DB$5&gt;=$C24,1,0)+IF(DB$5&gt;=$D24,-2,0)</f>
        <v>0</v>
      </c>
      <c r="DC24">
        <f>IF(DC$5&gt;=$B24,1,0)+IF(DC$5&gt;=$C24,1,0)+IF(DC$5&gt;=$D24,-2,0)</f>
        <v>0</v>
      </c>
      <c r="DD24">
        <f>IF(DD$5&gt;=$B24,1,0)+IF(DD$5&gt;=$C24,1,0)+IF(DD$5&gt;=$D24,-2,0)</f>
        <v>0</v>
      </c>
      <c r="DE24">
        <f>IF(DE$5&gt;=$B24,1,0)+IF(DE$5&gt;=$C24,1,0)+IF(DE$5&gt;=$D24,-2,0)</f>
        <v>0</v>
      </c>
      <c r="DF24">
        <f>IF(DF$5&gt;=$B24,1,0)+IF(DF$5&gt;=$C24,1,0)+IF(DF$5&gt;=$D24,-2,0)</f>
        <v>0</v>
      </c>
      <c r="DG24">
        <f>IF(DG$5&gt;=$B24,1,0)+IF(DG$5&gt;=$C24,1,0)+IF(DG$5&gt;=$D24,-2,0)</f>
        <v>0</v>
      </c>
      <c r="DH24">
        <f t="shared" si="26"/>
        <v>0</v>
      </c>
      <c r="DI24">
        <f t="shared" si="26"/>
        <v>0</v>
      </c>
      <c r="DJ24">
        <f t="shared" si="26"/>
        <v>0</v>
      </c>
      <c r="DK24">
        <f t="shared" si="22"/>
        <v>0</v>
      </c>
      <c r="DL24">
        <f t="shared" si="22"/>
        <v>0</v>
      </c>
      <c r="DM24">
        <f t="shared" si="22"/>
        <v>0</v>
      </c>
      <c r="DN24">
        <f t="shared" si="22"/>
        <v>0</v>
      </c>
      <c r="DO24">
        <f t="shared" si="22"/>
        <v>0</v>
      </c>
      <c r="DP24">
        <f t="shared" si="22"/>
        <v>0</v>
      </c>
      <c r="DQ24">
        <f t="shared" si="22"/>
        <v>0</v>
      </c>
      <c r="DR24">
        <f t="shared" si="22"/>
        <v>0</v>
      </c>
      <c r="DS24">
        <f t="shared" si="22"/>
        <v>0</v>
      </c>
      <c r="DT24">
        <f t="shared" si="22"/>
        <v>0</v>
      </c>
      <c r="DU24">
        <f t="shared" si="30"/>
        <v>0</v>
      </c>
      <c r="DV24">
        <f t="shared" si="30"/>
        <v>0</v>
      </c>
      <c r="DW24">
        <f t="shared" si="30"/>
        <v>0</v>
      </c>
      <c r="DX24">
        <f t="shared" si="30"/>
        <v>0</v>
      </c>
      <c r="DY24">
        <f t="shared" si="30"/>
        <v>0</v>
      </c>
      <c r="DZ24">
        <f t="shared" si="30"/>
        <v>0</v>
      </c>
      <c r="EA24">
        <f t="shared" si="30"/>
        <v>0</v>
      </c>
      <c r="EB24">
        <f t="shared" si="30"/>
        <v>0</v>
      </c>
      <c r="EC24">
        <f t="shared" si="30"/>
        <v>0</v>
      </c>
      <c r="ED24">
        <f t="shared" si="30"/>
        <v>0</v>
      </c>
      <c r="EE24">
        <f t="shared" si="30"/>
        <v>0</v>
      </c>
      <c r="EF24">
        <f t="shared" si="30"/>
        <v>0</v>
      </c>
      <c r="EG24">
        <f t="shared" si="30"/>
        <v>0</v>
      </c>
      <c r="EH24">
        <f t="shared" si="30"/>
        <v>0</v>
      </c>
      <c r="EI24">
        <f t="shared" si="30"/>
        <v>0</v>
      </c>
      <c r="EJ24">
        <f t="shared" si="30"/>
        <v>0</v>
      </c>
      <c r="EK24">
        <f t="shared" si="27"/>
        <v>0</v>
      </c>
      <c r="EL24">
        <f t="shared" si="27"/>
        <v>0</v>
      </c>
      <c r="EM24">
        <f t="shared" si="27"/>
        <v>0</v>
      </c>
      <c r="EN24">
        <f t="shared" si="27"/>
        <v>0</v>
      </c>
      <c r="EO24">
        <f t="shared" si="27"/>
        <v>0</v>
      </c>
      <c r="EP24">
        <f t="shared" si="27"/>
        <v>0</v>
      </c>
      <c r="EQ24">
        <f t="shared" si="27"/>
        <v>0</v>
      </c>
      <c r="ER24">
        <f t="shared" si="27"/>
        <v>0</v>
      </c>
      <c r="ES24">
        <f t="shared" si="27"/>
        <v>0</v>
      </c>
      <c r="ET24">
        <f t="shared" si="27"/>
        <v>0</v>
      </c>
      <c r="EU24">
        <f t="shared" si="27"/>
        <v>0</v>
      </c>
      <c r="EV24">
        <f t="shared" si="27"/>
        <v>0</v>
      </c>
      <c r="EW24">
        <f t="shared" si="27"/>
        <v>0</v>
      </c>
      <c r="EX24">
        <f t="shared" si="27"/>
        <v>0</v>
      </c>
      <c r="EY24">
        <f t="shared" si="27"/>
        <v>0</v>
      </c>
      <c r="EZ24">
        <f t="shared" si="39"/>
        <v>0</v>
      </c>
      <c r="FA24">
        <f t="shared" si="39"/>
        <v>0</v>
      </c>
      <c r="FB24">
        <f t="shared" si="39"/>
        <v>0</v>
      </c>
      <c r="FC24">
        <f t="shared" si="39"/>
        <v>0</v>
      </c>
      <c r="FD24">
        <f t="shared" si="39"/>
        <v>0</v>
      </c>
      <c r="FE24">
        <f t="shared" si="39"/>
        <v>0</v>
      </c>
      <c r="FF24">
        <f t="shared" si="39"/>
        <v>0</v>
      </c>
      <c r="FG24">
        <f t="shared" si="39"/>
        <v>0</v>
      </c>
      <c r="FH24">
        <f t="shared" si="39"/>
        <v>0</v>
      </c>
      <c r="FI24">
        <f t="shared" si="39"/>
        <v>0</v>
      </c>
      <c r="FJ24">
        <f t="shared" si="39"/>
        <v>0</v>
      </c>
      <c r="FK24">
        <f t="shared" si="39"/>
        <v>0</v>
      </c>
      <c r="FL24">
        <f t="shared" si="39"/>
        <v>0</v>
      </c>
      <c r="FM24">
        <f t="shared" si="39"/>
        <v>0</v>
      </c>
      <c r="FN24">
        <f t="shared" si="39"/>
        <v>0</v>
      </c>
      <c r="FO24">
        <f t="shared" si="40"/>
        <v>0</v>
      </c>
      <c r="FP24">
        <f t="shared" si="40"/>
        <v>0</v>
      </c>
      <c r="FQ24">
        <f t="shared" si="40"/>
        <v>0</v>
      </c>
      <c r="FR24">
        <f t="shared" si="40"/>
        <v>0</v>
      </c>
      <c r="FS24">
        <f t="shared" si="40"/>
        <v>0</v>
      </c>
      <c r="FT24">
        <f t="shared" si="40"/>
        <v>0</v>
      </c>
      <c r="FU24">
        <f t="shared" si="40"/>
        <v>0</v>
      </c>
      <c r="FV24">
        <f t="shared" si="40"/>
        <v>0</v>
      </c>
      <c r="FW24">
        <f t="shared" si="40"/>
        <v>0</v>
      </c>
      <c r="FX24">
        <f t="shared" si="40"/>
        <v>0</v>
      </c>
      <c r="FY24">
        <f t="shared" si="40"/>
        <v>0</v>
      </c>
      <c r="FZ24">
        <f t="shared" si="40"/>
        <v>0</v>
      </c>
      <c r="GA24">
        <f t="shared" si="40"/>
        <v>0</v>
      </c>
      <c r="GB24">
        <f t="shared" si="40"/>
        <v>0</v>
      </c>
      <c r="GC24">
        <f t="shared" si="40"/>
        <v>0</v>
      </c>
      <c r="GD24">
        <f t="shared" si="31"/>
        <v>0</v>
      </c>
      <c r="GE24">
        <f t="shared" si="31"/>
        <v>0</v>
      </c>
      <c r="GF24">
        <f t="shared" si="31"/>
        <v>0</v>
      </c>
      <c r="GG24">
        <f t="shared" si="31"/>
        <v>0</v>
      </c>
      <c r="GH24">
        <f t="shared" si="31"/>
        <v>0</v>
      </c>
      <c r="GI24">
        <f t="shared" si="31"/>
        <v>0</v>
      </c>
      <c r="GJ24">
        <f t="shared" si="31"/>
        <v>0</v>
      </c>
      <c r="GK24">
        <f t="shared" si="31"/>
        <v>0</v>
      </c>
      <c r="GL24">
        <f t="shared" si="31"/>
        <v>0</v>
      </c>
      <c r="GM24">
        <f t="shared" si="31"/>
        <v>0</v>
      </c>
      <c r="GN24">
        <f t="shared" si="31"/>
        <v>0</v>
      </c>
      <c r="GO24">
        <f t="shared" si="31"/>
        <v>0</v>
      </c>
      <c r="GP24">
        <f t="shared" si="31"/>
        <v>0</v>
      </c>
      <c r="GQ24">
        <f t="shared" si="31"/>
        <v>0</v>
      </c>
      <c r="GR24">
        <f t="shared" si="31"/>
        <v>0</v>
      </c>
      <c r="GS24">
        <f t="shared" si="31"/>
        <v>0</v>
      </c>
      <c r="GT24">
        <f t="shared" si="28"/>
        <v>0</v>
      </c>
      <c r="GU24">
        <f t="shared" si="28"/>
        <v>0</v>
      </c>
      <c r="GV24">
        <f t="shared" si="28"/>
        <v>0</v>
      </c>
      <c r="GW24">
        <f t="shared" si="28"/>
        <v>0</v>
      </c>
      <c r="GX24">
        <f t="shared" si="28"/>
        <v>0</v>
      </c>
      <c r="GY24">
        <f t="shared" si="28"/>
        <v>0</v>
      </c>
      <c r="GZ24">
        <f t="shared" si="28"/>
        <v>0</v>
      </c>
      <c r="HA24">
        <f t="shared" si="28"/>
        <v>0</v>
      </c>
      <c r="HB24">
        <f t="shared" si="28"/>
        <v>0</v>
      </c>
      <c r="HC24">
        <f t="shared" si="28"/>
        <v>0</v>
      </c>
      <c r="HD24">
        <f t="shared" si="28"/>
        <v>0</v>
      </c>
      <c r="HE24">
        <f t="shared" si="28"/>
        <v>0</v>
      </c>
      <c r="HF24">
        <f t="shared" si="28"/>
        <v>0</v>
      </c>
      <c r="HG24">
        <f t="shared" si="28"/>
        <v>0</v>
      </c>
      <c r="HH24">
        <f t="shared" si="32"/>
        <v>0</v>
      </c>
      <c r="HI24">
        <f t="shared" si="32"/>
        <v>0</v>
      </c>
      <c r="HJ24">
        <f t="shared" si="32"/>
        <v>0</v>
      </c>
      <c r="HK24">
        <f t="shared" si="32"/>
        <v>0</v>
      </c>
      <c r="HL24">
        <f t="shared" si="32"/>
        <v>0</v>
      </c>
      <c r="HM24">
        <f t="shared" si="32"/>
        <v>0</v>
      </c>
      <c r="HN24">
        <f t="shared" si="32"/>
        <v>0</v>
      </c>
      <c r="HO24">
        <f t="shared" si="32"/>
        <v>0</v>
      </c>
      <c r="HP24">
        <f t="shared" si="32"/>
        <v>0</v>
      </c>
      <c r="HQ24">
        <f t="shared" si="32"/>
        <v>0</v>
      </c>
      <c r="HR24">
        <f t="shared" si="32"/>
        <v>0</v>
      </c>
      <c r="HS24">
        <f t="shared" si="32"/>
        <v>0</v>
      </c>
      <c r="HT24">
        <f t="shared" si="32"/>
        <v>0</v>
      </c>
      <c r="HU24">
        <f t="shared" si="32"/>
        <v>0</v>
      </c>
      <c r="HV24">
        <f t="shared" si="32"/>
        <v>0</v>
      </c>
      <c r="HW24">
        <f t="shared" si="32"/>
        <v>0</v>
      </c>
      <c r="HX24">
        <f t="shared" si="29"/>
        <v>0</v>
      </c>
      <c r="HY24">
        <f t="shared" si="29"/>
        <v>0</v>
      </c>
      <c r="HZ24">
        <f t="shared" si="29"/>
        <v>0</v>
      </c>
      <c r="IA24">
        <f t="shared" si="29"/>
        <v>0</v>
      </c>
      <c r="IB24">
        <f t="shared" si="29"/>
        <v>0</v>
      </c>
      <c r="IC24">
        <f t="shared" si="29"/>
        <v>0</v>
      </c>
      <c r="ID24">
        <f t="shared" si="29"/>
        <v>0</v>
      </c>
      <c r="IE24">
        <f t="shared" si="29"/>
        <v>0</v>
      </c>
      <c r="IF24">
        <f t="shared" si="29"/>
        <v>0</v>
      </c>
      <c r="IG24">
        <f t="shared" si="29"/>
        <v>0</v>
      </c>
      <c r="IH24">
        <f t="shared" si="29"/>
        <v>0</v>
      </c>
      <c r="II24">
        <f t="shared" si="29"/>
        <v>0</v>
      </c>
      <c r="IJ24">
        <f t="shared" si="29"/>
        <v>0</v>
      </c>
      <c r="IK24">
        <f t="shared" si="29"/>
        <v>0</v>
      </c>
      <c r="IL24" s="16">
        <f>IF(AND(SUM(F24:IK24)&gt;0,SUM(F25:IK25)=0),A24,"")</f>
      </c>
    </row>
    <row r="25" spans="1:246" ht="13.5">
      <c r="A25">
        <f t="shared" si="33"/>
        <v>20</v>
      </c>
      <c r="B25" s="1">
        <f>'待ち行列'!C23</f>
        <v>303</v>
      </c>
      <c r="C25">
        <f t="shared" si="34"/>
        <v>310</v>
      </c>
      <c r="D25">
        <f>C25+'待ち行列'!D23</f>
        <v>312</v>
      </c>
      <c r="E25">
        <f t="shared" si="35"/>
        <v>7</v>
      </c>
      <c r="F25">
        <f>IF(F$5&gt;=$B25,1,0)+IF(F$5&gt;=$C25,1,0)+IF(F$5&gt;=$D25,-2,0)</f>
        <v>0</v>
      </c>
      <c r="G25">
        <f>IF(G$5&gt;=$B25,1,0)+IF(G$5&gt;=$C25,1,0)+IF(G$5&gt;=$D25,-2,0)</f>
        <v>0</v>
      </c>
      <c r="H25">
        <f>IF(H$5&gt;=$B25,1,0)+IF(H$5&gt;=$C25,1,0)+IF(H$5&gt;=$D25,-2,0)</f>
        <v>0</v>
      </c>
      <c r="I25">
        <f>IF(I$5&gt;=$B25,1,0)+IF(I$5&gt;=$C25,1,0)+IF(I$5&gt;=$D25,-2,0)</f>
        <v>0</v>
      </c>
      <c r="J25">
        <f>IF(J$5&gt;=$B25,1,0)+IF(J$5&gt;=$C25,1,0)+IF(J$5&gt;=$D25,-2,0)</f>
        <v>0</v>
      </c>
      <c r="K25">
        <f>IF(K$5&gt;=$B25,1,0)+IF(K$5&gt;=$C25,1,0)+IF(K$5&gt;=$D25,-2,0)</f>
        <v>0</v>
      </c>
      <c r="L25">
        <f>IF(L$5&gt;=$B25,1,0)+IF(L$5&gt;=$C25,1,0)+IF(L$5&gt;=$D25,-2,0)</f>
        <v>0</v>
      </c>
      <c r="M25">
        <f>IF(M$5&gt;=$B25,1,0)+IF(M$5&gt;=$C25,1,0)+IF(M$5&gt;=$D25,-2,0)</f>
        <v>0</v>
      </c>
      <c r="N25">
        <f>IF(N$5&gt;=$B25,1,0)+IF(N$5&gt;=$C25,1,0)+IF(N$5&gt;=$D25,-2,0)</f>
        <v>0</v>
      </c>
      <c r="O25">
        <f>IF(O$5&gt;=$B25,1,0)+IF(O$5&gt;=$C25,1,0)+IF(O$5&gt;=$D25,-2,0)</f>
        <v>0</v>
      </c>
      <c r="P25">
        <f>IF(P$5&gt;=$B25,1,0)+IF(P$5&gt;=$C25,1,0)+IF(P$5&gt;=$D25,-2,0)</f>
        <v>0</v>
      </c>
      <c r="Q25">
        <f>IF(Q$5&gt;=$B25,1,0)+IF(Q$5&gt;=$C25,1,0)+IF(Q$5&gt;=$D25,-2,0)</f>
        <v>0</v>
      </c>
      <c r="R25">
        <f>IF(R$5&gt;=$B25,1,0)+IF(R$5&gt;=$C25,1,0)+IF(R$5&gt;=$D25,-2,0)</f>
        <v>0</v>
      </c>
      <c r="S25">
        <f>IF(S$5&gt;=$B25,1,0)+IF(S$5&gt;=$C25,1,0)+IF(S$5&gt;=$D25,-2,0)</f>
        <v>0</v>
      </c>
      <c r="T25">
        <f>IF(T$5&gt;=$B25,1,0)+IF(T$5&gt;=$C25,1,0)+IF(T$5&gt;=$D25,-2,0)</f>
        <v>0</v>
      </c>
      <c r="U25">
        <f>IF(U$5&gt;=$B25,1,0)+IF(U$5&gt;=$C25,1,0)+IF(U$5&gt;=$D25,-2,0)</f>
        <v>0</v>
      </c>
      <c r="V25">
        <f aca="true" t="shared" si="41" ref="V25:AK30">IF(V$5&gt;=$B25,1,0)+IF(V$5&gt;=$C25,1,0)+IF(V$5&gt;=$D25,-2,0)</f>
        <v>0</v>
      </c>
      <c r="W25">
        <f t="shared" si="41"/>
        <v>0</v>
      </c>
      <c r="X25">
        <f t="shared" si="41"/>
        <v>0</v>
      </c>
      <c r="Y25">
        <f t="shared" si="41"/>
        <v>0</v>
      </c>
      <c r="Z25">
        <f t="shared" si="41"/>
        <v>0</v>
      </c>
      <c r="AA25">
        <f t="shared" si="41"/>
        <v>0</v>
      </c>
      <c r="AB25">
        <f t="shared" si="41"/>
        <v>0</v>
      </c>
      <c r="AC25">
        <f t="shared" si="41"/>
        <v>0</v>
      </c>
      <c r="AD25">
        <f t="shared" si="41"/>
        <v>0</v>
      </c>
      <c r="AE25">
        <f t="shared" si="41"/>
        <v>0</v>
      </c>
      <c r="AF25">
        <f t="shared" si="41"/>
        <v>0</v>
      </c>
      <c r="AG25">
        <f t="shared" si="41"/>
        <v>0</v>
      </c>
      <c r="AH25">
        <f t="shared" si="41"/>
        <v>0</v>
      </c>
      <c r="AI25">
        <f t="shared" si="41"/>
        <v>0</v>
      </c>
      <c r="AJ25">
        <f t="shared" si="41"/>
        <v>0</v>
      </c>
      <c r="AK25">
        <f t="shared" si="41"/>
        <v>0</v>
      </c>
      <c r="AL25">
        <f aca="true" t="shared" si="42" ref="AL25:BA30">IF(AL$5&gt;=$B25,1,0)+IF(AL$5&gt;=$C25,1,0)+IF(AL$5&gt;=$D25,-2,0)</f>
        <v>0</v>
      </c>
      <c r="AM25">
        <f t="shared" si="42"/>
        <v>0</v>
      </c>
      <c r="AN25">
        <f t="shared" si="42"/>
        <v>0</v>
      </c>
      <c r="AO25">
        <f t="shared" si="42"/>
        <v>0</v>
      </c>
      <c r="AP25">
        <f t="shared" si="42"/>
        <v>0</v>
      </c>
      <c r="AQ25">
        <f t="shared" si="42"/>
        <v>0</v>
      </c>
      <c r="AR25">
        <f t="shared" si="42"/>
        <v>0</v>
      </c>
      <c r="AS25">
        <f t="shared" si="42"/>
        <v>0</v>
      </c>
      <c r="AT25">
        <f t="shared" si="42"/>
        <v>0</v>
      </c>
      <c r="AU25">
        <f t="shared" si="42"/>
        <v>0</v>
      </c>
      <c r="AV25">
        <f t="shared" si="42"/>
        <v>0</v>
      </c>
      <c r="AW25">
        <f t="shared" si="42"/>
        <v>0</v>
      </c>
      <c r="AX25">
        <f t="shared" si="42"/>
        <v>0</v>
      </c>
      <c r="AY25">
        <f t="shared" si="42"/>
        <v>0</v>
      </c>
      <c r="AZ25">
        <f t="shared" si="42"/>
        <v>0</v>
      </c>
      <c r="BA25">
        <f t="shared" si="42"/>
        <v>0</v>
      </c>
      <c r="BB25">
        <f>IF(BB$5&gt;=$B25,1,0)+IF(BB$5&gt;=$C25,1,0)+IF(BB$5&gt;=$D25,-2,0)</f>
        <v>0</v>
      </c>
      <c r="BC25">
        <f t="shared" si="23"/>
        <v>0</v>
      </c>
      <c r="BD25">
        <f t="shared" si="23"/>
        <v>0</v>
      </c>
      <c r="BE25">
        <f t="shared" si="23"/>
        <v>0</v>
      </c>
      <c r="BF25">
        <f t="shared" si="23"/>
        <v>0</v>
      </c>
      <c r="BG25">
        <f t="shared" si="23"/>
        <v>0</v>
      </c>
      <c r="BH25">
        <f t="shared" si="23"/>
        <v>0</v>
      </c>
      <c r="BI25">
        <f t="shared" si="23"/>
        <v>0</v>
      </c>
      <c r="BJ25">
        <f t="shared" si="23"/>
        <v>0</v>
      </c>
      <c r="BK25">
        <f t="shared" si="23"/>
        <v>0</v>
      </c>
      <c r="BL25">
        <f t="shared" si="23"/>
        <v>0</v>
      </c>
      <c r="BM25">
        <f t="shared" si="23"/>
        <v>0</v>
      </c>
      <c r="BN25">
        <f t="shared" si="24"/>
        <v>0</v>
      </c>
      <c r="BO25">
        <f t="shared" si="24"/>
        <v>0</v>
      </c>
      <c r="BP25">
        <f t="shared" si="24"/>
        <v>0</v>
      </c>
      <c r="BQ25">
        <f t="shared" si="24"/>
        <v>0</v>
      </c>
      <c r="BR25">
        <f t="shared" si="24"/>
        <v>0</v>
      </c>
      <c r="BS25">
        <f aca="true" t="shared" si="43" ref="BS25:CH30">IF(BS$5&gt;=$B25,1,0)+IF(BS$5&gt;=$C25,1,0)+IF(BS$5&gt;=$D25,-2,0)</f>
        <v>0</v>
      </c>
      <c r="BT25">
        <f t="shared" si="43"/>
        <v>0</v>
      </c>
      <c r="BU25">
        <f t="shared" si="43"/>
        <v>0</v>
      </c>
      <c r="BV25">
        <f t="shared" si="43"/>
        <v>0</v>
      </c>
      <c r="BW25">
        <f t="shared" si="43"/>
        <v>0</v>
      </c>
      <c r="BX25">
        <f t="shared" si="43"/>
        <v>0</v>
      </c>
      <c r="BY25">
        <f t="shared" si="43"/>
        <v>0</v>
      </c>
      <c r="BZ25">
        <f t="shared" si="43"/>
        <v>0</v>
      </c>
      <c r="CA25">
        <f t="shared" si="43"/>
        <v>0</v>
      </c>
      <c r="CB25">
        <f t="shared" si="43"/>
        <v>0</v>
      </c>
      <c r="CC25">
        <f t="shared" si="43"/>
        <v>0</v>
      </c>
      <c r="CD25">
        <f t="shared" si="25"/>
        <v>0</v>
      </c>
      <c r="CE25">
        <f t="shared" si="25"/>
        <v>0</v>
      </c>
      <c r="CF25">
        <f t="shared" si="25"/>
        <v>0</v>
      </c>
      <c r="CG25">
        <f t="shared" si="25"/>
        <v>0</v>
      </c>
      <c r="CH25">
        <f t="shared" si="25"/>
        <v>0</v>
      </c>
      <c r="CI25">
        <f t="shared" si="25"/>
        <v>0</v>
      </c>
      <c r="CJ25">
        <f t="shared" si="25"/>
        <v>0</v>
      </c>
      <c r="CK25">
        <f t="shared" si="25"/>
        <v>0</v>
      </c>
      <c r="CL25">
        <f t="shared" si="25"/>
        <v>0</v>
      </c>
      <c r="CM25">
        <f t="shared" si="25"/>
        <v>0</v>
      </c>
      <c r="CN25">
        <f t="shared" si="25"/>
        <v>0</v>
      </c>
      <c r="CO25">
        <f t="shared" si="25"/>
        <v>0</v>
      </c>
      <c r="CP25">
        <f t="shared" si="25"/>
        <v>0</v>
      </c>
      <c r="CQ25">
        <f t="shared" si="25"/>
        <v>0</v>
      </c>
      <c r="CR25">
        <f t="shared" si="25"/>
        <v>0</v>
      </c>
      <c r="CS25">
        <f t="shared" si="25"/>
        <v>0</v>
      </c>
      <c r="CT25">
        <f aca="true" t="shared" si="44" ref="CT25:DG30">IF(CT$5&gt;=$B25,1,0)+IF(CT$5&gt;=$C25,1,0)+IF(CT$5&gt;=$D25,-2,0)</f>
        <v>0</v>
      </c>
      <c r="CU25">
        <f t="shared" si="44"/>
        <v>0</v>
      </c>
      <c r="CV25">
        <f t="shared" si="44"/>
        <v>0</v>
      </c>
      <c r="CW25">
        <f t="shared" si="44"/>
        <v>0</v>
      </c>
      <c r="CX25">
        <f t="shared" si="44"/>
        <v>0</v>
      </c>
      <c r="CY25">
        <f t="shared" si="44"/>
        <v>0</v>
      </c>
      <c r="CZ25">
        <f t="shared" si="44"/>
        <v>0</v>
      </c>
      <c r="DA25">
        <f t="shared" si="44"/>
        <v>0</v>
      </c>
      <c r="DB25">
        <f t="shared" si="44"/>
        <v>0</v>
      </c>
      <c r="DC25">
        <f t="shared" si="44"/>
        <v>0</v>
      </c>
      <c r="DD25">
        <f t="shared" si="44"/>
        <v>0</v>
      </c>
      <c r="DE25">
        <f t="shared" si="44"/>
        <v>0</v>
      </c>
      <c r="DF25">
        <f t="shared" si="44"/>
        <v>0</v>
      </c>
      <c r="DG25">
        <f t="shared" si="44"/>
        <v>0</v>
      </c>
      <c r="DH25">
        <f t="shared" si="26"/>
        <v>0</v>
      </c>
      <c r="DI25">
        <f t="shared" si="26"/>
        <v>0</v>
      </c>
      <c r="DJ25">
        <f t="shared" si="26"/>
        <v>0</v>
      </c>
      <c r="DK25">
        <f t="shared" si="22"/>
        <v>0</v>
      </c>
      <c r="DL25">
        <f t="shared" si="22"/>
        <v>0</v>
      </c>
      <c r="DM25">
        <f t="shared" si="22"/>
        <v>0</v>
      </c>
      <c r="DN25">
        <f t="shared" si="22"/>
        <v>0</v>
      </c>
      <c r="DO25">
        <f t="shared" si="22"/>
        <v>0</v>
      </c>
      <c r="DP25">
        <f t="shared" si="22"/>
        <v>0</v>
      </c>
      <c r="DQ25">
        <f t="shared" si="22"/>
        <v>0</v>
      </c>
      <c r="DR25">
        <f t="shared" si="22"/>
        <v>0</v>
      </c>
      <c r="DS25">
        <f t="shared" si="22"/>
        <v>0</v>
      </c>
      <c r="DT25">
        <f t="shared" si="22"/>
        <v>0</v>
      </c>
      <c r="DU25">
        <f t="shared" si="30"/>
        <v>0</v>
      </c>
      <c r="DV25">
        <f t="shared" si="30"/>
        <v>0</v>
      </c>
      <c r="DW25">
        <f t="shared" si="30"/>
        <v>0</v>
      </c>
      <c r="DX25">
        <f t="shared" si="30"/>
        <v>0</v>
      </c>
      <c r="DY25">
        <f t="shared" si="30"/>
        <v>0</v>
      </c>
      <c r="DZ25">
        <f t="shared" si="30"/>
        <v>0</v>
      </c>
      <c r="EA25">
        <f t="shared" si="30"/>
        <v>0</v>
      </c>
      <c r="EB25">
        <f t="shared" si="30"/>
        <v>0</v>
      </c>
      <c r="EC25">
        <f t="shared" si="30"/>
        <v>0</v>
      </c>
      <c r="ED25">
        <f t="shared" si="30"/>
        <v>0</v>
      </c>
      <c r="EE25">
        <f t="shared" si="30"/>
        <v>0</v>
      </c>
      <c r="EF25">
        <f t="shared" si="30"/>
        <v>0</v>
      </c>
      <c r="EG25">
        <f t="shared" si="30"/>
        <v>0</v>
      </c>
      <c r="EH25">
        <f t="shared" si="30"/>
        <v>0</v>
      </c>
      <c r="EI25">
        <f t="shared" si="30"/>
        <v>0</v>
      </c>
      <c r="EJ25">
        <f t="shared" si="30"/>
        <v>0</v>
      </c>
      <c r="EK25">
        <f t="shared" si="27"/>
        <v>0</v>
      </c>
      <c r="EL25">
        <f t="shared" si="27"/>
        <v>0</v>
      </c>
      <c r="EM25">
        <f t="shared" si="27"/>
        <v>0</v>
      </c>
      <c r="EN25">
        <f t="shared" si="27"/>
        <v>0</v>
      </c>
      <c r="EO25">
        <f t="shared" si="27"/>
        <v>0</v>
      </c>
      <c r="EP25">
        <f t="shared" si="27"/>
        <v>0</v>
      </c>
      <c r="EQ25">
        <f t="shared" si="27"/>
        <v>0</v>
      </c>
      <c r="ER25">
        <f t="shared" si="27"/>
        <v>0</v>
      </c>
      <c r="ES25">
        <f t="shared" si="27"/>
        <v>0</v>
      </c>
      <c r="ET25">
        <f t="shared" si="27"/>
        <v>0</v>
      </c>
      <c r="EU25">
        <f t="shared" si="27"/>
        <v>0</v>
      </c>
      <c r="EV25">
        <f t="shared" si="27"/>
        <v>0</v>
      </c>
      <c r="EW25">
        <f t="shared" si="27"/>
        <v>0</v>
      </c>
      <c r="EX25">
        <f t="shared" si="27"/>
        <v>0</v>
      </c>
      <c r="EY25">
        <f t="shared" si="27"/>
        <v>0</v>
      </c>
      <c r="EZ25">
        <f t="shared" si="39"/>
        <v>0</v>
      </c>
      <c r="FA25">
        <f t="shared" si="39"/>
        <v>0</v>
      </c>
      <c r="FB25">
        <f t="shared" si="39"/>
        <v>0</v>
      </c>
      <c r="FC25">
        <f t="shared" si="39"/>
        <v>0</v>
      </c>
      <c r="FD25">
        <f t="shared" si="39"/>
        <v>0</v>
      </c>
      <c r="FE25">
        <f t="shared" si="39"/>
        <v>0</v>
      </c>
      <c r="FF25">
        <f t="shared" si="39"/>
        <v>0</v>
      </c>
      <c r="FG25">
        <f t="shared" si="39"/>
        <v>0</v>
      </c>
      <c r="FH25">
        <f t="shared" si="39"/>
        <v>0</v>
      </c>
      <c r="FI25">
        <f t="shared" si="39"/>
        <v>0</v>
      </c>
      <c r="FJ25">
        <f t="shared" si="39"/>
        <v>0</v>
      </c>
      <c r="FK25">
        <f t="shared" si="39"/>
        <v>0</v>
      </c>
      <c r="FL25">
        <f t="shared" si="39"/>
        <v>0</v>
      </c>
      <c r="FM25">
        <f t="shared" si="39"/>
        <v>0</v>
      </c>
      <c r="FN25">
        <f t="shared" si="39"/>
        <v>0</v>
      </c>
      <c r="FO25">
        <f t="shared" si="40"/>
        <v>0</v>
      </c>
      <c r="FP25">
        <f t="shared" si="40"/>
        <v>0</v>
      </c>
      <c r="FQ25">
        <f t="shared" si="40"/>
        <v>0</v>
      </c>
      <c r="FR25">
        <f t="shared" si="40"/>
        <v>0</v>
      </c>
      <c r="FS25">
        <f t="shared" si="40"/>
        <v>0</v>
      </c>
      <c r="FT25">
        <f t="shared" si="40"/>
        <v>0</v>
      </c>
      <c r="FU25">
        <f t="shared" si="40"/>
        <v>0</v>
      </c>
      <c r="FV25">
        <f t="shared" si="40"/>
        <v>0</v>
      </c>
      <c r="FW25">
        <f t="shared" si="40"/>
        <v>0</v>
      </c>
      <c r="FX25">
        <f t="shared" si="40"/>
        <v>0</v>
      </c>
      <c r="FY25">
        <f t="shared" si="40"/>
        <v>0</v>
      </c>
      <c r="FZ25">
        <f t="shared" si="40"/>
        <v>0</v>
      </c>
      <c r="GA25">
        <f t="shared" si="40"/>
        <v>0</v>
      </c>
      <c r="GB25">
        <f t="shared" si="40"/>
        <v>0</v>
      </c>
      <c r="GC25">
        <f t="shared" si="40"/>
        <v>0</v>
      </c>
      <c r="GD25">
        <f t="shared" si="31"/>
        <v>0</v>
      </c>
      <c r="GE25">
        <f t="shared" si="31"/>
        <v>0</v>
      </c>
      <c r="GF25">
        <f t="shared" si="31"/>
        <v>0</v>
      </c>
      <c r="GG25">
        <f t="shared" si="31"/>
        <v>0</v>
      </c>
      <c r="GH25">
        <f t="shared" si="31"/>
        <v>0</v>
      </c>
      <c r="GI25">
        <f t="shared" si="31"/>
        <v>0</v>
      </c>
      <c r="GJ25">
        <f t="shared" si="31"/>
        <v>0</v>
      </c>
      <c r="GK25">
        <f t="shared" si="31"/>
        <v>0</v>
      </c>
      <c r="GL25">
        <f t="shared" si="31"/>
        <v>0</v>
      </c>
      <c r="GM25">
        <f t="shared" si="31"/>
        <v>0</v>
      </c>
      <c r="GN25">
        <f t="shared" si="31"/>
        <v>0</v>
      </c>
      <c r="GO25">
        <f t="shared" si="31"/>
        <v>0</v>
      </c>
      <c r="GP25">
        <f t="shared" si="31"/>
        <v>0</v>
      </c>
      <c r="GQ25">
        <f t="shared" si="31"/>
        <v>0</v>
      </c>
      <c r="GR25">
        <f t="shared" si="31"/>
        <v>0</v>
      </c>
      <c r="GS25">
        <f t="shared" si="31"/>
        <v>0</v>
      </c>
      <c r="GT25">
        <f t="shared" si="28"/>
        <v>0</v>
      </c>
      <c r="GU25">
        <f t="shared" si="28"/>
        <v>0</v>
      </c>
      <c r="GV25">
        <f t="shared" si="28"/>
        <v>0</v>
      </c>
      <c r="GW25">
        <f t="shared" si="28"/>
        <v>0</v>
      </c>
      <c r="GX25">
        <f t="shared" si="28"/>
        <v>0</v>
      </c>
      <c r="GY25">
        <f t="shared" si="28"/>
        <v>0</v>
      </c>
      <c r="GZ25">
        <f t="shared" si="28"/>
        <v>0</v>
      </c>
      <c r="HA25">
        <f t="shared" si="28"/>
        <v>0</v>
      </c>
      <c r="HB25">
        <f t="shared" si="28"/>
        <v>0</v>
      </c>
      <c r="HC25">
        <f t="shared" si="28"/>
        <v>0</v>
      </c>
      <c r="HD25">
        <f t="shared" si="28"/>
        <v>0</v>
      </c>
      <c r="HE25">
        <f t="shared" si="28"/>
        <v>0</v>
      </c>
      <c r="HF25">
        <f t="shared" si="28"/>
        <v>0</v>
      </c>
      <c r="HG25">
        <f t="shared" si="28"/>
        <v>0</v>
      </c>
      <c r="HH25">
        <f t="shared" si="32"/>
        <v>0</v>
      </c>
      <c r="HI25">
        <f t="shared" si="32"/>
        <v>0</v>
      </c>
      <c r="HJ25">
        <f t="shared" si="32"/>
        <v>0</v>
      </c>
      <c r="HK25">
        <f t="shared" si="32"/>
        <v>0</v>
      </c>
      <c r="HL25">
        <f t="shared" si="32"/>
        <v>0</v>
      </c>
      <c r="HM25">
        <f t="shared" si="32"/>
        <v>0</v>
      </c>
      <c r="HN25">
        <f t="shared" si="32"/>
        <v>0</v>
      </c>
      <c r="HO25">
        <f t="shared" si="32"/>
        <v>0</v>
      </c>
      <c r="HP25">
        <f t="shared" si="32"/>
        <v>0</v>
      </c>
      <c r="HQ25">
        <f t="shared" si="32"/>
        <v>0</v>
      </c>
      <c r="HR25">
        <f t="shared" si="32"/>
        <v>0</v>
      </c>
      <c r="HS25">
        <f t="shared" si="32"/>
        <v>0</v>
      </c>
      <c r="HT25">
        <f t="shared" si="32"/>
        <v>0</v>
      </c>
      <c r="HU25">
        <f t="shared" si="32"/>
        <v>0</v>
      </c>
      <c r="HV25">
        <f t="shared" si="32"/>
        <v>0</v>
      </c>
      <c r="HW25">
        <f t="shared" si="32"/>
        <v>0</v>
      </c>
      <c r="HX25">
        <f t="shared" si="29"/>
        <v>0</v>
      </c>
      <c r="HY25">
        <f t="shared" si="29"/>
        <v>0</v>
      </c>
      <c r="HZ25">
        <f t="shared" si="29"/>
        <v>0</v>
      </c>
      <c r="IA25">
        <f t="shared" si="29"/>
        <v>0</v>
      </c>
      <c r="IB25">
        <f t="shared" si="29"/>
        <v>0</v>
      </c>
      <c r="IC25">
        <f t="shared" si="29"/>
        <v>0</v>
      </c>
      <c r="ID25">
        <f t="shared" si="29"/>
        <v>0</v>
      </c>
      <c r="IE25">
        <f t="shared" si="29"/>
        <v>0</v>
      </c>
      <c r="IF25">
        <f t="shared" si="29"/>
        <v>0</v>
      </c>
      <c r="IG25">
        <f t="shared" si="29"/>
        <v>0</v>
      </c>
      <c r="IH25">
        <f t="shared" si="29"/>
        <v>0</v>
      </c>
      <c r="II25">
        <f t="shared" si="29"/>
        <v>0</v>
      </c>
      <c r="IJ25">
        <f t="shared" si="29"/>
        <v>0</v>
      </c>
      <c r="IK25">
        <f t="shared" si="29"/>
        <v>0</v>
      </c>
      <c r="IL25" s="16">
        <f>IF(AND(SUM(F25:IK25)&gt;0,SUM(F26:IK26)=0),A25,"")</f>
      </c>
    </row>
    <row r="26" spans="1:246" ht="13.5">
      <c r="A26">
        <f t="shared" si="33"/>
        <v>21</v>
      </c>
      <c r="B26" s="1">
        <f>'待ち行列'!C24</f>
        <v>304</v>
      </c>
      <c r="C26">
        <f t="shared" si="34"/>
        <v>312</v>
      </c>
      <c r="D26">
        <f>C26+'待ち行列'!D24</f>
        <v>376</v>
      </c>
      <c r="E26">
        <f t="shared" si="35"/>
        <v>8</v>
      </c>
      <c r="F26">
        <f>IF(F$5&gt;=$B26,1,0)+IF(F$5&gt;=$C26,1,0)+IF(F$5&gt;=$D26,-2,0)</f>
        <v>0</v>
      </c>
      <c r="G26">
        <f>IF(G$5&gt;=$B26,1,0)+IF(G$5&gt;=$C26,1,0)+IF(G$5&gt;=$D26,-2,0)</f>
        <v>0</v>
      </c>
      <c r="H26">
        <f>IF(H$5&gt;=$B26,1,0)+IF(H$5&gt;=$C26,1,0)+IF(H$5&gt;=$D26,-2,0)</f>
        <v>0</v>
      </c>
      <c r="I26">
        <f>IF(I$5&gt;=$B26,1,0)+IF(I$5&gt;=$C26,1,0)+IF(I$5&gt;=$D26,-2,0)</f>
        <v>0</v>
      </c>
      <c r="J26">
        <f>IF(J$5&gt;=$B26,1,0)+IF(J$5&gt;=$C26,1,0)+IF(J$5&gt;=$D26,-2,0)</f>
        <v>0</v>
      </c>
      <c r="K26">
        <f>IF(K$5&gt;=$B26,1,0)+IF(K$5&gt;=$C26,1,0)+IF(K$5&gt;=$D26,-2,0)</f>
        <v>0</v>
      </c>
      <c r="L26">
        <f>IF(L$5&gt;=$B26,1,0)+IF(L$5&gt;=$C26,1,0)+IF(L$5&gt;=$D26,-2,0)</f>
        <v>0</v>
      </c>
      <c r="M26">
        <f>IF(M$5&gt;=$B26,1,0)+IF(M$5&gt;=$C26,1,0)+IF(M$5&gt;=$D26,-2,0)</f>
        <v>0</v>
      </c>
      <c r="N26">
        <f>IF(N$5&gt;=$B26,1,0)+IF(N$5&gt;=$C26,1,0)+IF(N$5&gt;=$D26,-2,0)</f>
        <v>0</v>
      </c>
      <c r="O26">
        <f>IF(O$5&gt;=$B26,1,0)+IF(O$5&gt;=$C26,1,0)+IF(O$5&gt;=$D26,-2,0)</f>
        <v>0</v>
      </c>
      <c r="P26">
        <f>IF(P$5&gt;=$B26,1,0)+IF(P$5&gt;=$C26,1,0)+IF(P$5&gt;=$D26,-2,0)</f>
        <v>0</v>
      </c>
      <c r="Q26">
        <f>IF(Q$5&gt;=$B26,1,0)+IF(Q$5&gt;=$C26,1,0)+IF(Q$5&gt;=$D26,-2,0)</f>
        <v>0</v>
      </c>
      <c r="R26">
        <f>IF(R$5&gt;=$B26,1,0)+IF(R$5&gt;=$C26,1,0)+IF(R$5&gt;=$D26,-2,0)</f>
        <v>0</v>
      </c>
      <c r="S26">
        <f>IF(S$5&gt;=$B26,1,0)+IF(S$5&gt;=$C26,1,0)+IF(S$5&gt;=$D26,-2,0)</f>
        <v>0</v>
      </c>
      <c r="T26">
        <f>IF(T$5&gt;=$B26,1,0)+IF(T$5&gt;=$C26,1,0)+IF(T$5&gt;=$D26,-2,0)</f>
        <v>0</v>
      </c>
      <c r="U26">
        <f>IF(U$5&gt;=$B26,1,0)+IF(U$5&gt;=$C26,1,0)+IF(U$5&gt;=$D26,-2,0)</f>
        <v>0</v>
      </c>
      <c r="V26">
        <f t="shared" si="41"/>
        <v>0</v>
      </c>
      <c r="W26">
        <f t="shared" si="41"/>
        <v>0</v>
      </c>
      <c r="X26">
        <f t="shared" si="41"/>
        <v>0</v>
      </c>
      <c r="Y26">
        <f t="shared" si="41"/>
        <v>0</v>
      </c>
      <c r="Z26">
        <f t="shared" si="41"/>
        <v>0</v>
      </c>
      <c r="AA26">
        <f t="shared" si="41"/>
        <v>0</v>
      </c>
      <c r="AB26">
        <f t="shared" si="41"/>
        <v>0</v>
      </c>
      <c r="AC26">
        <f t="shared" si="41"/>
        <v>0</v>
      </c>
      <c r="AD26">
        <f t="shared" si="41"/>
        <v>0</v>
      </c>
      <c r="AE26">
        <f t="shared" si="41"/>
        <v>0</v>
      </c>
      <c r="AF26">
        <f t="shared" si="41"/>
        <v>0</v>
      </c>
      <c r="AG26">
        <f t="shared" si="41"/>
        <v>0</v>
      </c>
      <c r="AH26">
        <f t="shared" si="41"/>
        <v>0</v>
      </c>
      <c r="AI26">
        <f t="shared" si="41"/>
        <v>0</v>
      </c>
      <c r="AJ26">
        <f t="shared" si="41"/>
        <v>0</v>
      </c>
      <c r="AK26">
        <f t="shared" si="41"/>
        <v>0</v>
      </c>
      <c r="AL26">
        <f t="shared" si="42"/>
        <v>0</v>
      </c>
      <c r="AM26">
        <f t="shared" si="42"/>
        <v>0</v>
      </c>
      <c r="AN26">
        <f t="shared" si="42"/>
        <v>0</v>
      </c>
      <c r="AO26">
        <f t="shared" si="42"/>
        <v>0</v>
      </c>
      <c r="AP26">
        <f t="shared" si="42"/>
        <v>0</v>
      </c>
      <c r="AQ26">
        <f t="shared" si="42"/>
        <v>0</v>
      </c>
      <c r="AR26">
        <f t="shared" si="42"/>
        <v>0</v>
      </c>
      <c r="AS26">
        <f t="shared" si="42"/>
        <v>0</v>
      </c>
      <c r="AT26">
        <f t="shared" si="42"/>
        <v>0</v>
      </c>
      <c r="AU26">
        <f t="shared" si="42"/>
        <v>0</v>
      </c>
      <c r="AV26">
        <f t="shared" si="42"/>
        <v>0</v>
      </c>
      <c r="AW26">
        <f t="shared" si="42"/>
        <v>0</v>
      </c>
      <c r="AX26">
        <f t="shared" si="42"/>
        <v>0</v>
      </c>
      <c r="AY26">
        <f t="shared" si="42"/>
        <v>0</v>
      </c>
      <c r="AZ26">
        <f t="shared" si="42"/>
        <v>0</v>
      </c>
      <c r="BA26">
        <f t="shared" si="42"/>
        <v>0</v>
      </c>
      <c r="BB26">
        <f>IF(BB$5&gt;=$B26,1,0)+IF(BB$5&gt;=$C26,1,0)+IF(BB$5&gt;=$D26,-2,0)</f>
        <v>0</v>
      </c>
      <c r="BC26">
        <f t="shared" si="23"/>
        <v>0</v>
      </c>
      <c r="BD26">
        <f t="shared" si="23"/>
        <v>0</v>
      </c>
      <c r="BE26">
        <f t="shared" si="23"/>
        <v>0</v>
      </c>
      <c r="BF26">
        <f t="shared" si="23"/>
        <v>0</v>
      </c>
      <c r="BG26">
        <f t="shared" si="23"/>
        <v>0</v>
      </c>
      <c r="BH26">
        <f t="shared" si="23"/>
        <v>0</v>
      </c>
      <c r="BI26">
        <f t="shared" si="23"/>
        <v>0</v>
      </c>
      <c r="BJ26">
        <f t="shared" si="23"/>
        <v>0</v>
      </c>
      <c r="BK26">
        <f t="shared" si="23"/>
        <v>0</v>
      </c>
      <c r="BL26">
        <f t="shared" si="23"/>
        <v>0</v>
      </c>
      <c r="BM26">
        <f t="shared" si="23"/>
        <v>0</v>
      </c>
      <c r="BN26">
        <f t="shared" si="23"/>
        <v>0</v>
      </c>
      <c r="BO26">
        <f t="shared" si="23"/>
        <v>0</v>
      </c>
      <c r="BP26">
        <f t="shared" si="23"/>
        <v>0</v>
      </c>
      <c r="BQ26">
        <f t="shared" si="23"/>
        <v>0</v>
      </c>
      <c r="BR26">
        <f t="shared" si="23"/>
        <v>0</v>
      </c>
      <c r="BS26">
        <f t="shared" si="43"/>
        <v>0</v>
      </c>
      <c r="BT26">
        <f t="shared" si="43"/>
        <v>0</v>
      </c>
      <c r="BU26">
        <f t="shared" si="43"/>
        <v>0</v>
      </c>
      <c r="BV26">
        <f t="shared" si="43"/>
        <v>0</v>
      </c>
      <c r="BW26">
        <f t="shared" si="43"/>
        <v>0</v>
      </c>
      <c r="BX26">
        <f t="shared" si="43"/>
        <v>0</v>
      </c>
      <c r="BY26">
        <f t="shared" si="43"/>
        <v>0</v>
      </c>
      <c r="BZ26">
        <f t="shared" si="43"/>
        <v>0</v>
      </c>
      <c r="CA26">
        <f t="shared" si="43"/>
        <v>0</v>
      </c>
      <c r="CB26">
        <f t="shared" si="43"/>
        <v>0</v>
      </c>
      <c r="CC26">
        <f t="shared" si="43"/>
        <v>0</v>
      </c>
      <c r="CD26">
        <f t="shared" si="43"/>
        <v>0</v>
      </c>
      <c r="CE26">
        <f t="shared" si="43"/>
        <v>0</v>
      </c>
      <c r="CF26">
        <f t="shared" si="43"/>
        <v>0</v>
      </c>
      <c r="CG26">
        <f t="shared" si="43"/>
        <v>0</v>
      </c>
      <c r="CH26">
        <f t="shared" si="43"/>
        <v>0</v>
      </c>
      <c r="CI26">
        <f aca="true" t="shared" si="45" ref="CI26:CX30">IF(CI$5&gt;=$B26,1,0)+IF(CI$5&gt;=$C26,1,0)+IF(CI$5&gt;=$D26,-2,0)</f>
        <v>0</v>
      </c>
      <c r="CJ26">
        <f t="shared" si="45"/>
        <v>0</v>
      </c>
      <c r="CK26">
        <f t="shared" si="45"/>
        <v>0</v>
      </c>
      <c r="CL26">
        <f t="shared" si="45"/>
        <v>0</v>
      </c>
      <c r="CM26">
        <f t="shared" si="45"/>
        <v>0</v>
      </c>
      <c r="CN26">
        <f t="shared" si="45"/>
        <v>0</v>
      </c>
      <c r="CO26">
        <f t="shared" si="45"/>
        <v>0</v>
      </c>
      <c r="CP26">
        <f t="shared" si="45"/>
        <v>0</v>
      </c>
      <c r="CQ26">
        <f t="shared" si="45"/>
        <v>0</v>
      </c>
      <c r="CR26">
        <f t="shared" si="45"/>
        <v>0</v>
      </c>
      <c r="CS26">
        <f t="shared" si="45"/>
        <v>0</v>
      </c>
      <c r="CT26">
        <f t="shared" si="45"/>
        <v>0</v>
      </c>
      <c r="CU26">
        <f t="shared" si="45"/>
        <v>0</v>
      </c>
      <c r="CV26">
        <f t="shared" si="45"/>
        <v>0</v>
      </c>
      <c r="CW26">
        <f t="shared" si="45"/>
        <v>0</v>
      </c>
      <c r="CX26">
        <f t="shared" si="45"/>
        <v>0</v>
      </c>
      <c r="CY26">
        <f t="shared" si="44"/>
        <v>0</v>
      </c>
      <c r="CZ26">
        <f t="shared" si="44"/>
        <v>0</v>
      </c>
      <c r="DA26">
        <f t="shared" si="44"/>
        <v>0</v>
      </c>
      <c r="DB26">
        <f t="shared" si="44"/>
        <v>0</v>
      </c>
      <c r="DC26">
        <f t="shared" si="44"/>
        <v>0</v>
      </c>
      <c r="DD26">
        <f t="shared" si="44"/>
        <v>0</v>
      </c>
      <c r="DE26">
        <f t="shared" si="44"/>
        <v>0</v>
      </c>
      <c r="DF26">
        <f t="shared" si="44"/>
        <v>0</v>
      </c>
      <c r="DG26">
        <f t="shared" si="44"/>
        <v>0</v>
      </c>
      <c r="DH26">
        <f t="shared" si="26"/>
        <v>0</v>
      </c>
      <c r="DI26">
        <f t="shared" si="26"/>
        <v>0</v>
      </c>
      <c r="DJ26">
        <f t="shared" si="26"/>
        <v>0</v>
      </c>
      <c r="DK26">
        <f t="shared" si="22"/>
        <v>0</v>
      </c>
      <c r="DL26">
        <f t="shared" si="22"/>
        <v>0</v>
      </c>
      <c r="DM26">
        <f t="shared" si="22"/>
        <v>0</v>
      </c>
      <c r="DN26">
        <f t="shared" si="22"/>
        <v>0</v>
      </c>
      <c r="DO26">
        <f t="shared" si="22"/>
        <v>0</v>
      </c>
      <c r="DP26">
        <f t="shared" si="22"/>
        <v>0</v>
      </c>
      <c r="DQ26">
        <f t="shared" si="22"/>
        <v>0</v>
      </c>
      <c r="DR26">
        <f t="shared" si="22"/>
        <v>0</v>
      </c>
      <c r="DS26">
        <f t="shared" si="22"/>
        <v>0</v>
      </c>
      <c r="DT26">
        <f t="shared" si="22"/>
        <v>0</v>
      </c>
      <c r="DU26">
        <f t="shared" si="30"/>
        <v>0</v>
      </c>
      <c r="DV26">
        <f t="shared" si="30"/>
        <v>0</v>
      </c>
      <c r="DW26">
        <f t="shared" si="30"/>
        <v>0</v>
      </c>
      <c r="DX26">
        <f t="shared" si="30"/>
        <v>0</v>
      </c>
      <c r="DY26">
        <f t="shared" si="30"/>
        <v>0</v>
      </c>
      <c r="DZ26">
        <f t="shared" si="30"/>
        <v>0</v>
      </c>
      <c r="EA26">
        <f t="shared" si="30"/>
        <v>0</v>
      </c>
      <c r="EB26">
        <f t="shared" si="30"/>
        <v>0</v>
      </c>
      <c r="EC26">
        <f t="shared" si="30"/>
        <v>0</v>
      </c>
      <c r="ED26">
        <f t="shared" si="30"/>
        <v>0</v>
      </c>
      <c r="EE26">
        <f t="shared" si="30"/>
        <v>0</v>
      </c>
      <c r="EF26">
        <f t="shared" si="30"/>
        <v>0</v>
      </c>
      <c r="EG26">
        <f t="shared" si="30"/>
        <v>0</v>
      </c>
      <c r="EH26">
        <f t="shared" si="30"/>
        <v>0</v>
      </c>
      <c r="EI26">
        <f t="shared" si="30"/>
        <v>0</v>
      </c>
      <c r="EJ26">
        <f t="shared" si="30"/>
        <v>0</v>
      </c>
      <c r="EK26">
        <f t="shared" si="27"/>
        <v>0</v>
      </c>
      <c r="EL26">
        <f t="shared" si="27"/>
        <v>0</v>
      </c>
      <c r="EM26">
        <f t="shared" si="27"/>
        <v>0</v>
      </c>
      <c r="EN26">
        <f t="shared" si="27"/>
        <v>0</v>
      </c>
      <c r="EO26">
        <f t="shared" si="27"/>
        <v>0</v>
      </c>
      <c r="EP26">
        <f t="shared" si="27"/>
        <v>0</v>
      </c>
      <c r="EQ26">
        <f t="shared" si="27"/>
        <v>0</v>
      </c>
      <c r="ER26">
        <f t="shared" si="27"/>
        <v>0</v>
      </c>
      <c r="ES26">
        <f t="shared" si="27"/>
        <v>0</v>
      </c>
      <c r="ET26">
        <f t="shared" si="27"/>
        <v>0</v>
      </c>
      <c r="EU26">
        <f t="shared" si="27"/>
        <v>0</v>
      </c>
      <c r="EV26">
        <f t="shared" si="27"/>
        <v>0</v>
      </c>
      <c r="EW26">
        <f t="shared" si="27"/>
        <v>0</v>
      </c>
      <c r="EX26">
        <f t="shared" si="27"/>
        <v>0</v>
      </c>
      <c r="EY26">
        <f t="shared" si="27"/>
        <v>0</v>
      </c>
      <c r="EZ26">
        <f t="shared" si="39"/>
        <v>0</v>
      </c>
      <c r="FA26">
        <f t="shared" si="39"/>
        <v>0</v>
      </c>
      <c r="FB26">
        <f t="shared" si="39"/>
        <v>0</v>
      </c>
      <c r="FC26">
        <f t="shared" si="39"/>
        <v>0</v>
      </c>
      <c r="FD26">
        <f t="shared" si="39"/>
        <v>0</v>
      </c>
      <c r="FE26">
        <f t="shared" si="39"/>
        <v>0</v>
      </c>
      <c r="FF26">
        <f t="shared" si="39"/>
        <v>0</v>
      </c>
      <c r="FG26">
        <f t="shared" si="39"/>
        <v>0</v>
      </c>
      <c r="FH26">
        <f t="shared" si="39"/>
        <v>0</v>
      </c>
      <c r="FI26">
        <f t="shared" si="39"/>
        <v>0</v>
      </c>
      <c r="FJ26">
        <f t="shared" si="39"/>
        <v>0</v>
      </c>
      <c r="FK26">
        <f t="shared" si="39"/>
        <v>0</v>
      </c>
      <c r="FL26">
        <f t="shared" si="39"/>
        <v>0</v>
      </c>
      <c r="FM26">
        <f t="shared" si="39"/>
        <v>0</v>
      </c>
      <c r="FN26">
        <f t="shared" si="39"/>
        <v>0</v>
      </c>
      <c r="FO26">
        <f t="shared" si="40"/>
        <v>0</v>
      </c>
      <c r="FP26">
        <f t="shared" si="40"/>
        <v>0</v>
      </c>
      <c r="FQ26">
        <f t="shared" si="40"/>
        <v>0</v>
      </c>
      <c r="FR26">
        <f t="shared" si="40"/>
        <v>0</v>
      </c>
      <c r="FS26">
        <f t="shared" si="40"/>
        <v>0</v>
      </c>
      <c r="FT26">
        <f t="shared" si="40"/>
        <v>0</v>
      </c>
      <c r="FU26">
        <f t="shared" si="40"/>
        <v>0</v>
      </c>
      <c r="FV26">
        <f t="shared" si="40"/>
        <v>0</v>
      </c>
      <c r="FW26">
        <f t="shared" si="40"/>
        <v>0</v>
      </c>
      <c r="FX26">
        <f t="shared" si="40"/>
        <v>0</v>
      </c>
      <c r="FY26">
        <f t="shared" si="40"/>
        <v>0</v>
      </c>
      <c r="FZ26">
        <f t="shared" si="40"/>
        <v>0</v>
      </c>
      <c r="GA26">
        <f t="shared" si="40"/>
        <v>0</v>
      </c>
      <c r="GB26">
        <f t="shared" si="40"/>
        <v>0</v>
      </c>
      <c r="GC26">
        <f t="shared" si="40"/>
        <v>0</v>
      </c>
      <c r="GD26">
        <f t="shared" si="31"/>
        <v>0</v>
      </c>
      <c r="GE26">
        <f t="shared" si="31"/>
        <v>0</v>
      </c>
      <c r="GF26">
        <f t="shared" si="31"/>
        <v>0</v>
      </c>
      <c r="GG26">
        <f t="shared" si="31"/>
        <v>0</v>
      </c>
      <c r="GH26">
        <f t="shared" si="31"/>
        <v>0</v>
      </c>
      <c r="GI26">
        <f t="shared" si="31"/>
        <v>0</v>
      </c>
      <c r="GJ26">
        <f t="shared" si="31"/>
        <v>0</v>
      </c>
      <c r="GK26">
        <f t="shared" si="31"/>
        <v>0</v>
      </c>
      <c r="GL26">
        <f t="shared" si="31"/>
        <v>0</v>
      </c>
      <c r="GM26">
        <f t="shared" si="31"/>
        <v>0</v>
      </c>
      <c r="GN26">
        <f t="shared" si="31"/>
        <v>0</v>
      </c>
      <c r="GO26">
        <f t="shared" si="31"/>
        <v>0</v>
      </c>
      <c r="GP26">
        <f t="shared" si="31"/>
        <v>0</v>
      </c>
      <c r="GQ26">
        <f t="shared" si="31"/>
        <v>0</v>
      </c>
      <c r="GR26">
        <f t="shared" si="31"/>
        <v>0</v>
      </c>
      <c r="GS26">
        <f t="shared" si="31"/>
        <v>0</v>
      </c>
      <c r="GT26">
        <f t="shared" si="28"/>
        <v>0</v>
      </c>
      <c r="GU26">
        <f t="shared" si="28"/>
        <v>0</v>
      </c>
      <c r="GV26">
        <f t="shared" si="28"/>
        <v>0</v>
      </c>
      <c r="GW26">
        <f t="shared" si="28"/>
        <v>0</v>
      </c>
      <c r="GX26">
        <f t="shared" si="28"/>
        <v>0</v>
      </c>
      <c r="GY26">
        <f t="shared" si="28"/>
        <v>0</v>
      </c>
      <c r="GZ26">
        <f t="shared" si="28"/>
        <v>0</v>
      </c>
      <c r="HA26">
        <f t="shared" si="28"/>
        <v>0</v>
      </c>
      <c r="HB26">
        <f t="shared" si="28"/>
        <v>0</v>
      </c>
      <c r="HC26">
        <f t="shared" si="28"/>
        <v>0</v>
      </c>
      <c r="HD26">
        <f t="shared" si="28"/>
        <v>0</v>
      </c>
      <c r="HE26">
        <f t="shared" si="28"/>
        <v>0</v>
      </c>
      <c r="HF26">
        <f t="shared" si="28"/>
        <v>0</v>
      </c>
      <c r="HG26">
        <f t="shared" si="28"/>
        <v>0</v>
      </c>
      <c r="HH26">
        <f t="shared" si="32"/>
        <v>0</v>
      </c>
      <c r="HI26">
        <f t="shared" si="32"/>
        <v>0</v>
      </c>
      <c r="HJ26">
        <f t="shared" si="32"/>
        <v>0</v>
      </c>
      <c r="HK26">
        <f t="shared" si="32"/>
        <v>0</v>
      </c>
      <c r="HL26">
        <f t="shared" si="32"/>
        <v>0</v>
      </c>
      <c r="HM26">
        <f t="shared" si="32"/>
        <v>0</v>
      </c>
      <c r="HN26">
        <f t="shared" si="32"/>
        <v>0</v>
      </c>
      <c r="HO26">
        <f t="shared" si="32"/>
        <v>0</v>
      </c>
      <c r="HP26">
        <f t="shared" si="32"/>
        <v>0</v>
      </c>
      <c r="HQ26">
        <f t="shared" si="32"/>
        <v>0</v>
      </c>
      <c r="HR26">
        <f t="shared" si="32"/>
        <v>0</v>
      </c>
      <c r="HS26">
        <f t="shared" si="32"/>
        <v>0</v>
      </c>
      <c r="HT26">
        <f t="shared" si="32"/>
        <v>0</v>
      </c>
      <c r="HU26">
        <f t="shared" si="32"/>
        <v>0</v>
      </c>
      <c r="HV26">
        <f t="shared" si="32"/>
        <v>0</v>
      </c>
      <c r="HW26">
        <f t="shared" si="32"/>
        <v>0</v>
      </c>
      <c r="HX26">
        <f t="shared" si="29"/>
        <v>0</v>
      </c>
      <c r="HY26">
        <f t="shared" si="29"/>
        <v>0</v>
      </c>
      <c r="HZ26">
        <f t="shared" si="29"/>
        <v>0</v>
      </c>
      <c r="IA26">
        <f t="shared" si="29"/>
        <v>0</v>
      </c>
      <c r="IB26">
        <f t="shared" si="29"/>
        <v>0</v>
      </c>
      <c r="IC26">
        <f t="shared" si="29"/>
        <v>0</v>
      </c>
      <c r="ID26">
        <f t="shared" si="29"/>
        <v>0</v>
      </c>
      <c r="IE26">
        <f t="shared" si="29"/>
        <v>0</v>
      </c>
      <c r="IF26">
        <f t="shared" si="29"/>
        <v>0</v>
      </c>
      <c r="IG26">
        <f t="shared" si="29"/>
        <v>0</v>
      </c>
      <c r="IH26">
        <f t="shared" si="29"/>
        <v>0</v>
      </c>
      <c r="II26">
        <f t="shared" si="29"/>
        <v>0</v>
      </c>
      <c r="IJ26">
        <f t="shared" si="29"/>
        <v>0</v>
      </c>
      <c r="IK26">
        <f t="shared" si="29"/>
        <v>0</v>
      </c>
      <c r="IL26" s="16">
        <f>IF(AND(SUM(F26:IK26)&gt;0,SUM(F27:IK27)=0),A26,"")</f>
      </c>
    </row>
    <row r="27" spans="1:246" ht="13.5">
      <c r="A27">
        <f t="shared" si="33"/>
        <v>22</v>
      </c>
      <c r="B27" s="1">
        <f>'待ち行列'!C25</f>
        <v>306</v>
      </c>
      <c r="C27">
        <f t="shared" si="34"/>
        <v>376</v>
      </c>
      <c r="D27">
        <f>C27+'待ち行列'!D25</f>
        <v>392</v>
      </c>
      <c r="E27">
        <f t="shared" si="35"/>
        <v>70</v>
      </c>
      <c r="F27">
        <f>IF(F$5&gt;=$B27,1,0)+IF(F$5&gt;=$C27,1,0)+IF(F$5&gt;=$D27,-2,0)</f>
        <v>0</v>
      </c>
      <c r="G27">
        <f>IF(G$5&gt;=$B27,1,0)+IF(G$5&gt;=$C27,1,0)+IF(G$5&gt;=$D27,-2,0)</f>
        <v>0</v>
      </c>
      <c r="H27">
        <f>IF(H$5&gt;=$B27,1,0)+IF(H$5&gt;=$C27,1,0)+IF(H$5&gt;=$D27,-2,0)</f>
        <v>0</v>
      </c>
      <c r="I27">
        <f>IF(I$5&gt;=$B27,1,0)+IF(I$5&gt;=$C27,1,0)+IF(I$5&gt;=$D27,-2,0)</f>
        <v>0</v>
      </c>
      <c r="J27">
        <f>IF(J$5&gt;=$B27,1,0)+IF(J$5&gt;=$C27,1,0)+IF(J$5&gt;=$D27,-2,0)</f>
        <v>0</v>
      </c>
      <c r="K27">
        <f>IF(K$5&gt;=$B27,1,0)+IF(K$5&gt;=$C27,1,0)+IF(K$5&gt;=$D27,-2,0)</f>
        <v>0</v>
      </c>
      <c r="L27">
        <f>IF(L$5&gt;=$B27,1,0)+IF(L$5&gt;=$C27,1,0)+IF(L$5&gt;=$D27,-2,0)</f>
        <v>0</v>
      </c>
      <c r="M27">
        <f>IF(M$5&gt;=$B27,1,0)+IF(M$5&gt;=$C27,1,0)+IF(M$5&gt;=$D27,-2,0)</f>
        <v>0</v>
      </c>
      <c r="N27">
        <f>IF(N$5&gt;=$B27,1,0)+IF(N$5&gt;=$C27,1,0)+IF(N$5&gt;=$D27,-2,0)</f>
        <v>0</v>
      </c>
      <c r="O27">
        <f>IF(O$5&gt;=$B27,1,0)+IF(O$5&gt;=$C27,1,0)+IF(O$5&gt;=$D27,-2,0)</f>
        <v>0</v>
      </c>
      <c r="P27">
        <f>IF(P$5&gt;=$B27,1,0)+IF(P$5&gt;=$C27,1,0)+IF(P$5&gt;=$D27,-2,0)</f>
        <v>0</v>
      </c>
      <c r="Q27">
        <f>IF(Q$5&gt;=$B27,1,0)+IF(Q$5&gt;=$C27,1,0)+IF(Q$5&gt;=$D27,-2,0)</f>
        <v>0</v>
      </c>
      <c r="R27">
        <f>IF(R$5&gt;=$B27,1,0)+IF(R$5&gt;=$C27,1,0)+IF(R$5&gt;=$D27,-2,0)</f>
        <v>0</v>
      </c>
      <c r="S27">
        <f>IF(S$5&gt;=$B27,1,0)+IF(S$5&gt;=$C27,1,0)+IF(S$5&gt;=$D27,-2,0)</f>
        <v>0</v>
      </c>
      <c r="T27">
        <f>IF(T$5&gt;=$B27,1,0)+IF(T$5&gt;=$C27,1,0)+IF(T$5&gt;=$D27,-2,0)</f>
        <v>0</v>
      </c>
      <c r="U27">
        <f>IF(U$5&gt;=$B27,1,0)+IF(U$5&gt;=$C27,1,0)+IF(U$5&gt;=$D27,-2,0)</f>
        <v>0</v>
      </c>
      <c r="V27">
        <f t="shared" si="41"/>
        <v>0</v>
      </c>
      <c r="W27">
        <f t="shared" si="41"/>
        <v>0</v>
      </c>
      <c r="X27">
        <f t="shared" si="41"/>
        <v>0</v>
      </c>
      <c r="Y27">
        <f t="shared" si="41"/>
        <v>0</v>
      </c>
      <c r="Z27">
        <f t="shared" si="41"/>
        <v>0</v>
      </c>
      <c r="AA27">
        <f t="shared" si="41"/>
        <v>0</v>
      </c>
      <c r="AB27">
        <f t="shared" si="41"/>
        <v>0</v>
      </c>
      <c r="AC27">
        <f t="shared" si="41"/>
        <v>0</v>
      </c>
      <c r="AD27">
        <f t="shared" si="41"/>
        <v>0</v>
      </c>
      <c r="AE27">
        <f t="shared" si="41"/>
        <v>0</v>
      </c>
      <c r="AF27">
        <f t="shared" si="41"/>
        <v>0</v>
      </c>
      <c r="AG27">
        <f t="shared" si="41"/>
        <v>0</v>
      </c>
      <c r="AH27">
        <f t="shared" si="41"/>
        <v>0</v>
      </c>
      <c r="AI27">
        <f t="shared" si="41"/>
        <v>0</v>
      </c>
      <c r="AJ27">
        <f t="shared" si="41"/>
        <v>0</v>
      </c>
      <c r="AK27">
        <f t="shared" si="41"/>
        <v>0</v>
      </c>
      <c r="AL27">
        <f t="shared" si="42"/>
        <v>0</v>
      </c>
      <c r="AM27">
        <f t="shared" si="42"/>
        <v>0</v>
      </c>
      <c r="AN27">
        <f t="shared" si="42"/>
        <v>0</v>
      </c>
      <c r="AO27">
        <f t="shared" si="42"/>
        <v>0</v>
      </c>
      <c r="AP27">
        <f t="shared" si="42"/>
        <v>0</v>
      </c>
      <c r="AQ27">
        <f t="shared" si="42"/>
        <v>0</v>
      </c>
      <c r="AR27">
        <f t="shared" si="42"/>
        <v>0</v>
      </c>
      <c r="AS27">
        <f t="shared" si="42"/>
        <v>0</v>
      </c>
      <c r="AT27">
        <f t="shared" si="42"/>
        <v>0</v>
      </c>
      <c r="AU27">
        <f t="shared" si="42"/>
        <v>0</v>
      </c>
      <c r="AV27">
        <f t="shared" si="42"/>
        <v>0</v>
      </c>
      <c r="AW27">
        <f t="shared" si="42"/>
        <v>0</v>
      </c>
      <c r="AX27">
        <f t="shared" si="42"/>
        <v>0</v>
      </c>
      <c r="AY27">
        <f t="shared" si="42"/>
        <v>0</v>
      </c>
      <c r="AZ27">
        <f t="shared" si="42"/>
        <v>0</v>
      </c>
      <c r="BA27">
        <f t="shared" si="42"/>
        <v>0</v>
      </c>
      <c r="BB27">
        <f>IF(BB$5&gt;=$B27,1,0)+IF(BB$5&gt;=$C27,1,0)+IF(BB$5&gt;=$D27,-2,0)</f>
        <v>0</v>
      </c>
      <c r="BC27">
        <f t="shared" si="23"/>
        <v>0</v>
      </c>
      <c r="BD27">
        <f t="shared" si="23"/>
        <v>0</v>
      </c>
      <c r="BE27">
        <f t="shared" si="23"/>
        <v>0</v>
      </c>
      <c r="BF27">
        <f t="shared" si="23"/>
        <v>0</v>
      </c>
      <c r="BG27">
        <f t="shared" si="23"/>
        <v>0</v>
      </c>
      <c r="BH27">
        <f t="shared" si="23"/>
        <v>0</v>
      </c>
      <c r="BI27">
        <f t="shared" si="23"/>
        <v>0</v>
      </c>
      <c r="BJ27">
        <f t="shared" si="23"/>
        <v>0</v>
      </c>
      <c r="BK27">
        <f t="shared" si="23"/>
        <v>0</v>
      </c>
      <c r="BL27">
        <f t="shared" si="23"/>
        <v>0</v>
      </c>
      <c r="BM27">
        <f t="shared" si="23"/>
        <v>0</v>
      </c>
      <c r="BN27">
        <f t="shared" si="23"/>
        <v>0</v>
      </c>
      <c r="BO27">
        <f t="shared" si="23"/>
        <v>0</v>
      </c>
      <c r="BP27">
        <f t="shared" si="23"/>
        <v>0</v>
      </c>
      <c r="BQ27">
        <f t="shared" si="23"/>
        <v>0</v>
      </c>
      <c r="BR27">
        <f t="shared" si="23"/>
        <v>0</v>
      </c>
      <c r="BS27">
        <f t="shared" si="43"/>
        <v>0</v>
      </c>
      <c r="BT27">
        <f t="shared" si="43"/>
        <v>0</v>
      </c>
      <c r="BU27">
        <f t="shared" si="43"/>
        <v>0</v>
      </c>
      <c r="BV27">
        <f t="shared" si="43"/>
        <v>0</v>
      </c>
      <c r="BW27">
        <f t="shared" si="43"/>
        <v>0</v>
      </c>
      <c r="BX27">
        <f t="shared" si="43"/>
        <v>0</v>
      </c>
      <c r="BY27">
        <f t="shared" si="43"/>
        <v>0</v>
      </c>
      <c r="BZ27">
        <f t="shared" si="43"/>
        <v>0</v>
      </c>
      <c r="CA27">
        <f t="shared" si="43"/>
        <v>0</v>
      </c>
      <c r="CB27">
        <f t="shared" si="43"/>
        <v>0</v>
      </c>
      <c r="CC27">
        <f t="shared" si="43"/>
        <v>0</v>
      </c>
      <c r="CD27">
        <f t="shared" si="43"/>
        <v>0</v>
      </c>
      <c r="CE27">
        <f t="shared" si="43"/>
        <v>0</v>
      </c>
      <c r="CF27">
        <f t="shared" si="43"/>
        <v>0</v>
      </c>
      <c r="CG27">
        <f t="shared" si="43"/>
        <v>0</v>
      </c>
      <c r="CH27">
        <f t="shared" si="43"/>
        <v>0</v>
      </c>
      <c r="CI27">
        <f t="shared" si="45"/>
        <v>0</v>
      </c>
      <c r="CJ27">
        <f t="shared" si="45"/>
        <v>0</v>
      </c>
      <c r="CK27">
        <f t="shared" si="45"/>
        <v>0</v>
      </c>
      <c r="CL27">
        <f t="shared" si="45"/>
        <v>0</v>
      </c>
      <c r="CM27">
        <f t="shared" si="45"/>
        <v>0</v>
      </c>
      <c r="CN27">
        <f t="shared" si="45"/>
        <v>0</v>
      </c>
      <c r="CO27">
        <f t="shared" si="45"/>
        <v>0</v>
      </c>
      <c r="CP27">
        <f t="shared" si="45"/>
        <v>0</v>
      </c>
      <c r="CQ27">
        <f t="shared" si="45"/>
        <v>0</v>
      </c>
      <c r="CR27">
        <f t="shared" si="45"/>
        <v>0</v>
      </c>
      <c r="CS27">
        <f t="shared" si="45"/>
        <v>0</v>
      </c>
      <c r="CT27">
        <f t="shared" si="45"/>
        <v>0</v>
      </c>
      <c r="CU27">
        <f t="shared" si="45"/>
        <v>0</v>
      </c>
      <c r="CV27">
        <f t="shared" si="45"/>
        <v>0</v>
      </c>
      <c r="CW27">
        <f t="shared" si="45"/>
        <v>0</v>
      </c>
      <c r="CX27">
        <f t="shared" si="45"/>
        <v>0</v>
      </c>
      <c r="CY27">
        <f t="shared" si="44"/>
        <v>0</v>
      </c>
      <c r="CZ27">
        <f t="shared" si="44"/>
        <v>0</v>
      </c>
      <c r="DA27">
        <f t="shared" si="44"/>
        <v>0</v>
      </c>
      <c r="DB27">
        <f t="shared" si="44"/>
        <v>0</v>
      </c>
      <c r="DC27">
        <f t="shared" si="44"/>
        <v>0</v>
      </c>
      <c r="DD27">
        <f t="shared" si="44"/>
        <v>0</v>
      </c>
      <c r="DE27">
        <f t="shared" si="44"/>
        <v>0</v>
      </c>
      <c r="DF27">
        <f t="shared" si="44"/>
        <v>0</v>
      </c>
      <c r="DG27">
        <f t="shared" si="44"/>
        <v>0</v>
      </c>
      <c r="DH27">
        <f t="shared" si="26"/>
        <v>0</v>
      </c>
      <c r="DI27">
        <f t="shared" si="26"/>
        <v>0</v>
      </c>
      <c r="DJ27">
        <f t="shared" si="26"/>
        <v>0</v>
      </c>
      <c r="DK27">
        <f t="shared" si="22"/>
        <v>0</v>
      </c>
      <c r="DL27">
        <f t="shared" si="22"/>
        <v>0</v>
      </c>
      <c r="DM27">
        <f t="shared" si="22"/>
        <v>0</v>
      </c>
      <c r="DN27">
        <f t="shared" si="22"/>
        <v>0</v>
      </c>
      <c r="DO27">
        <f t="shared" si="22"/>
        <v>0</v>
      </c>
      <c r="DP27">
        <f t="shared" si="22"/>
        <v>0</v>
      </c>
      <c r="DQ27">
        <f t="shared" si="22"/>
        <v>0</v>
      </c>
      <c r="DR27">
        <f t="shared" si="22"/>
        <v>0</v>
      </c>
      <c r="DS27">
        <f t="shared" si="22"/>
        <v>0</v>
      </c>
      <c r="DT27">
        <f t="shared" si="22"/>
        <v>0</v>
      </c>
      <c r="DU27">
        <f t="shared" si="30"/>
        <v>0</v>
      </c>
      <c r="DV27">
        <f t="shared" si="30"/>
        <v>0</v>
      </c>
      <c r="DW27">
        <f t="shared" si="30"/>
        <v>0</v>
      </c>
      <c r="DX27">
        <f t="shared" si="30"/>
        <v>0</v>
      </c>
      <c r="DY27">
        <f t="shared" si="30"/>
        <v>0</v>
      </c>
      <c r="DZ27">
        <f t="shared" si="30"/>
        <v>0</v>
      </c>
      <c r="EA27">
        <f t="shared" si="30"/>
        <v>0</v>
      </c>
      <c r="EB27">
        <f t="shared" si="30"/>
        <v>0</v>
      </c>
      <c r="EC27">
        <f t="shared" si="30"/>
        <v>0</v>
      </c>
      <c r="ED27">
        <f t="shared" si="30"/>
        <v>0</v>
      </c>
      <c r="EE27">
        <f t="shared" si="30"/>
        <v>0</v>
      </c>
      <c r="EF27">
        <f t="shared" si="30"/>
        <v>0</v>
      </c>
      <c r="EG27">
        <f t="shared" si="30"/>
        <v>0</v>
      </c>
      <c r="EH27">
        <f t="shared" si="30"/>
        <v>0</v>
      </c>
      <c r="EI27">
        <f t="shared" si="30"/>
        <v>0</v>
      </c>
      <c r="EJ27">
        <f t="shared" si="30"/>
        <v>0</v>
      </c>
      <c r="EK27">
        <f t="shared" si="27"/>
        <v>0</v>
      </c>
      <c r="EL27">
        <f t="shared" si="27"/>
        <v>0</v>
      </c>
      <c r="EM27">
        <f t="shared" si="27"/>
        <v>0</v>
      </c>
      <c r="EN27">
        <f t="shared" si="27"/>
        <v>0</v>
      </c>
      <c r="EO27">
        <f t="shared" si="27"/>
        <v>0</v>
      </c>
      <c r="EP27">
        <f t="shared" si="27"/>
        <v>0</v>
      </c>
      <c r="EQ27">
        <f t="shared" si="27"/>
        <v>0</v>
      </c>
      <c r="ER27">
        <f t="shared" si="27"/>
        <v>0</v>
      </c>
      <c r="ES27">
        <f t="shared" si="27"/>
        <v>0</v>
      </c>
      <c r="ET27">
        <f t="shared" si="27"/>
        <v>0</v>
      </c>
      <c r="EU27">
        <f t="shared" si="27"/>
        <v>0</v>
      </c>
      <c r="EV27">
        <f t="shared" si="27"/>
        <v>0</v>
      </c>
      <c r="EW27">
        <f t="shared" si="27"/>
        <v>0</v>
      </c>
      <c r="EX27">
        <f t="shared" si="27"/>
        <v>0</v>
      </c>
      <c r="EY27">
        <f t="shared" si="27"/>
        <v>0</v>
      </c>
      <c r="EZ27">
        <f t="shared" si="39"/>
        <v>0</v>
      </c>
      <c r="FA27">
        <f t="shared" si="39"/>
        <v>0</v>
      </c>
      <c r="FB27">
        <f t="shared" si="39"/>
        <v>0</v>
      </c>
      <c r="FC27">
        <f t="shared" si="39"/>
        <v>0</v>
      </c>
      <c r="FD27">
        <f t="shared" si="39"/>
        <v>0</v>
      </c>
      <c r="FE27">
        <f t="shared" si="39"/>
        <v>0</v>
      </c>
      <c r="FF27">
        <f t="shared" si="39"/>
        <v>0</v>
      </c>
      <c r="FG27">
        <f t="shared" si="39"/>
        <v>0</v>
      </c>
      <c r="FH27">
        <f t="shared" si="39"/>
        <v>0</v>
      </c>
      <c r="FI27">
        <f t="shared" si="39"/>
        <v>0</v>
      </c>
      <c r="FJ27">
        <f t="shared" si="39"/>
        <v>0</v>
      </c>
      <c r="FK27">
        <f t="shared" si="39"/>
        <v>0</v>
      </c>
      <c r="FL27">
        <f t="shared" si="39"/>
        <v>0</v>
      </c>
      <c r="FM27">
        <f t="shared" si="39"/>
        <v>0</v>
      </c>
      <c r="FN27">
        <f t="shared" si="39"/>
        <v>0</v>
      </c>
      <c r="FO27">
        <f t="shared" si="40"/>
        <v>0</v>
      </c>
      <c r="FP27">
        <f t="shared" si="40"/>
        <v>0</v>
      </c>
      <c r="FQ27">
        <f t="shared" si="40"/>
        <v>0</v>
      </c>
      <c r="FR27">
        <f t="shared" si="40"/>
        <v>0</v>
      </c>
      <c r="FS27">
        <f t="shared" si="40"/>
        <v>0</v>
      </c>
      <c r="FT27">
        <f t="shared" si="40"/>
        <v>0</v>
      </c>
      <c r="FU27">
        <f t="shared" si="40"/>
        <v>0</v>
      </c>
      <c r="FV27">
        <f t="shared" si="40"/>
        <v>0</v>
      </c>
      <c r="FW27">
        <f t="shared" si="40"/>
        <v>0</v>
      </c>
      <c r="FX27">
        <f t="shared" si="40"/>
        <v>0</v>
      </c>
      <c r="FY27">
        <f t="shared" si="40"/>
        <v>0</v>
      </c>
      <c r="FZ27">
        <f t="shared" si="40"/>
        <v>0</v>
      </c>
      <c r="GA27">
        <f t="shared" si="40"/>
        <v>0</v>
      </c>
      <c r="GB27">
        <f t="shared" si="40"/>
        <v>0</v>
      </c>
      <c r="GC27">
        <f t="shared" si="40"/>
        <v>0</v>
      </c>
      <c r="GD27">
        <f t="shared" si="31"/>
        <v>0</v>
      </c>
      <c r="GE27">
        <f t="shared" si="31"/>
        <v>0</v>
      </c>
      <c r="GF27">
        <f t="shared" si="31"/>
        <v>0</v>
      </c>
      <c r="GG27">
        <f t="shared" si="31"/>
        <v>0</v>
      </c>
      <c r="GH27">
        <f t="shared" si="31"/>
        <v>0</v>
      </c>
      <c r="GI27">
        <f t="shared" si="31"/>
        <v>0</v>
      </c>
      <c r="GJ27">
        <f t="shared" si="31"/>
        <v>0</v>
      </c>
      <c r="GK27">
        <f t="shared" si="31"/>
        <v>0</v>
      </c>
      <c r="GL27">
        <f t="shared" si="31"/>
        <v>0</v>
      </c>
      <c r="GM27">
        <f t="shared" si="31"/>
        <v>0</v>
      </c>
      <c r="GN27">
        <f t="shared" si="31"/>
        <v>0</v>
      </c>
      <c r="GO27">
        <f t="shared" si="31"/>
        <v>0</v>
      </c>
      <c r="GP27">
        <f t="shared" si="31"/>
        <v>0</v>
      </c>
      <c r="GQ27">
        <f t="shared" si="31"/>
        <v>0</v>
      </c>
      <c r="GR27">
        <f t="shared" si="31"/>
        <v>0</v>
      </c>
      <c r="GS27">
        <f t="shared" si="31"/>
        <v>0</v>
      </c>
      <c r="GT27">
        <f t="shared" si="28"/>
        <v>0</v>
      </c>
      <c r="GU27">
        <f t="shared" si="28"/>
        <v>0</v>
      </c>
      <c r="GV27">
        <f t="shared" si="28"/>
        <v>0</v>
      </c>
      <c r="GW27">
        <f t="shared" si="28"/>
        <v>0</v>
      </c>
      <c r="GX27">
        <f t="shared" si="28"/>
        <v>0</v>
      </c>
      <c r="GY27">
        <f t="shared" si="28"/>
        <v>0</v>
      </c>
      <c r="GZ27">
        <f t="shared" si="28"/>
        <v>0</v>
      </c>
      <c r="HA27">
        <f t="shared" si="28"/>
        <v>0</v>
      </c>
      <c r="HB27">
        <f t="shared" si="28"/>
        <v>0</v>
      </c>
      <c r="HC27">
        <f t="shared" si="28"/>
        <v>0</v>
      </c>
      <c r="HD27">
        <f t="shared" si="28"/>
        <v>0</v>
      </c>
      <c r="HE27">
        <f t="shared" si="28"/>
        <v>0</v>
      </c>
      <c r="HF27">
        <f t="shared" si="28"/>
        <v>0</v>
      </c>
      <c r="HG27">
        <f t="shared" si="28"/>
        <v>0</v>
      </c>
      <c r="HH27">
        <f t="shared" si="32"/>
        <v>0</v>
      </c>
      <c r="HI27">
        <f t="shared" si="32"/>
        <v>0</v>
      </c>
      <c r="HJ27">
        <f t="shared" si="32"/>
        <v>0</v>
      </c>
      <c r="HK27">
        <f t="shared" si="32"/>
        <v>0</v>
      </c>
      <c r="HL27">
        <f t="shared" si="32"/>
        <v>0</v>
      </c>
      <c r="HM27">
        <f t="shared" si="32"/>
        <v>0</v>
      </c>
      <c r="HN27">
        <f t="shared" si="32"/>
        <v>0</v>
      </c>
      <c r="HO27">
        <f t="shared" si="32"/>
        <v>0</v>
      </c>
      <c r="HP27">
        <f t="shared" si="32"/>
        <v>0</v>
      </c>
      <c r="HQ27">
        <f t="shared" si="32"/>
        <v>0</v>
      </c>
      <c r="HR27">
        <f t="shared" si="32"/>
        <v>0</v>
      </c>
      <c r="HS27">
        <f t="shared" si="32"/>
        <v>0</v>
      </c>
      <c r="HT27">
        <f t="shared" si="32"/>
        <v>0</v>
      </c>
      <c r="HU27">
        <f t="shared" si="32"/>
        <v>0</v>
      </c>
      <c r="HV27">
        <f t="shared" si="32"/>
        <v>0</v>
      </c>
      <c r="HW27">
        <f t="shared" si="32"/>
        <v>0</v>
      </c>
      <c r="HX27">
        <f t="shared" si="29"/>
        <v>0</v>
      </c>
      <c r="HY27">
        <f t="shared" si="29"/>
        <v>0</v>
      </c>
      <c r="HZ27">
        <f t="shared" si="29"/>
        <v>0</v>
      </c>
      <c r="IA27">
        <f t="shared" si="29"/>
        <v>0</v>
      </c>
      <c r="IB27">
        <f t="shared" si="29"/>
        <v>0</v>
      </c>
      <c r="IC27">
        <f t="shared" si="29"/>
        <v>0</v>
      </c>
      <c r="ID27">
        <f t="shared" si="29"/>
        <v>0</v>
      </c>
      <c r="IE27">
        <f t="shared" si="29"/>
        <v>0</v>
      </c>
      <c r="IF27">
        <f t="shared" si="29"/>
        <v>0</v>
      </c>
      <c r="IG27">
        <f t="shared" si="29"/>
        <v>0</v>
      </c>
      <c r="IH27">
        <f t="shared" si="29"/>
        <v>0</v>
      </c>
      <c r="II27">
        <f t="shared" si="29"/>
        <v>0</v>
      </c>
      <c r="IJ27">
        <f t="shared" si="29"/>
        <v>0</v>
      </c>
      <c r="IK27">
        <f t="shared" si="29"/>
        <v>0</v>
      </c>
      <c r="IL27" s="16">
        <f>IF(AND(SUM(F27:IK27)&gt;0,SUM(F28:IK28)=0),A27,"")</f>
      </c>
    </row>
    <row r="28" spans="1:246" ht="13.5">
      <c r="A28">
        <f t="shared" si="33"/>
        <v>23</v>
      </c>
      <c r="B28" s="1">
        <f>'待ち行列'!C26</f>
        <v>321</v>
      </c>
      <c r="C28">
        <f t="shared" si="34"/>
        <v>392</v>
      </c>
      <c r="D28">
        <f>C28+'待ち行列'!D26</f>
        <v>399</v>
      </c>
      <c r="E28">
        <f t="shared" si="35"/>
        <v>71</v>
      </c>
      <c r="F28">
        <f>IF(F$5&gt;=$B28,1,0)+IF(F$5&gt;=$C28,1,0)+IF(F$5&gt;=$D28,-2,0)</f>
        <v>0</v>
      </c>
      <c r="G28">
        <f>IF(G$5&gt;=$B28,1,0)+IF(G$5&gt;=$C28,1,0)+IF(G$5&gt;=$D28,-2,0)</f>
        <v>0</v>
      </c>
      <c r="H28">
        <f>IF(H$5&gt;=$B28,1,0)+IF(H$5&gt;=$C28,1,0)+IF(H$5&gt;=$D28,-2,0)</f>
        <v>0</v>
      </c>
      <c r="I28">
        <f>IF(I$5&gt;=$B28,1,0)+IF(I$5&gt;=$C28,1,0)+IF(I$5&gt;=$D28,-2,0)</f>
        <v>0</v>
      </c>
      <c r="J28">
        <f>IF(J$5&gt;=$B28,1,0)+IF(J$5&gt;=$C28,1,0)+IF(J$5&gt;=$D28,-2,0)</f>
        <v>0</v>
      </c>
      <c r="K28">
        <f>IF(K$5&gt;=$B28,1,0)+IF(K$5&gt;=$C28,1,0)+IF(K$5&gt;=$D28,-2,0)</f>
        <v>0</v>
      </c>
      <c r="L28">
        <f>IF(L$5&gt;=$B28,1,0)+IF(L$5&gt;=$C28,1,0)+IF(L$5&gt;=$D28,-2,0)</f>
        <v>0</v>
      </c>
      <c r="M28">
        <f>IF(M$5&gt;=$B28,1,0)+IF(M$5&gt;=$C28,1,0)+IF(M$5&gt;=$D28,-2,0)</f>
        <v>0</v>
      </c>
      <c r="N28">
        <f>IF(N$5&gt;=$B28,1,0)+IF(N$5&gt;=$C28,1,0)+IF(N$5&gt;=$D28,-2,0)</f>
        <v>0</v>
      </c>
      <c r="O28">
        <f>IF(O$5&gt;=$B28,1,0)+IF(O$5&gt;=$C28,1,0)+IF(O$5&gt;=$D28,-2,0)</f>
        <v>0</v>
      </c>
      <c r="P28">
        <f>IF(P$5&gt;=$B28,1,0)+IF(P$5&gt;=$C28,1,0)+IF(P$5&gt;=$D28,-2,0)</f>
        <v>0</v>
      </c>
      <c r="Q28">
        <f>IF(Q$5&gt;=$B28,1,0)+IF(Q$5&gt;=$C28,1,0)+IF(Q$5&gt;=$D28,-2,0)</f>
        <v>0</v>
      </c>
      <c r="R28">
        <f>IF(R$5&gt;=$B28,1,0)+IF(R$5&gt;=$C28,1,0)+IF(R$5&gt;=$D28,-2,0)</f>
        <v>0</v>
      </c>
      <c r="S28">
        <f>IF(S$5&gt;=$B28,1,0)+IF(S$5&gt;=$C28,1,0)+IF(S$5&gt;=$D28,-2,0)</f>
        <v>0</v>
      </c>
      <c r="T28">
        <f>IF(T$5&gt;=$B28,1,0)+IF(T$5&gt;=$C28,1,0)+IF(T$5&gt;=$D28,-2,0)</f>
        <v>0</v>
      </c>
      <c r="U28">
        <f>IF(U$5&gt;=$B28,1,0)+IF(U$5&gt;=$C28,1,0)+IF(U$5&gt;=$D28,-2,0)</f>
        <v>0</v>
      </c>
      <c r="V28">
        <f t="shared" si="41"/>
        <v>0</v>
      </c>
      <c r="W28">
        <f t="shared" si="41"/>
        <v>0</v>
      </c>
      <c r="X28">
        <f t="shared" si="41"/>
        <v>0</v>
      </c>
      <c r="Y28">
        <f t="shared" si="41"/>
        <v>0</v>
      </c>
      <c r="Z28">
        <f t="shared" si="41"/>
        <v>0</v>
      </c>
      <c r="AA28">
        <f t="shared" si="41"/>
        <v>0</v>
      </c>
      <c r="AB28">
        <f t="shared" si="41"/>
        <v>0</v>
      </c>
      <c r="AC28">
        <f t="shared" si="41"/>
        <v>0</v>
      </c>
      <c r="AD28">
        <f t="shared" si="41"/>
        <v>0</v>
      </c>
      <c r="AE28">
        <f t="shared" si="41"/>
        <v>0</v>
      </c>
      <c r="AF28">
        <f t="shared" si="41"/>
        <v>0</v>
      </c>
      <c r="AG28">
        <f t="shared" si="41"/>
        <v>0</v>
      </c>
      <c r="AH28">
        <f t="shared" si="41"/>
        <v>0</v>
      </c>
      <c r="AI28">
        <f t="shared" si="41"/>
        <v>0</v>
      </c>
      <c r="AJ28">
        <f t="shared" si="41"/>
        <v>0</v>
      </c>
      <c r="AK28">
        <f t="shared" si="41"/>
        <v>0</v>
      </c>
      <c r="AL28">
        <f t="shared" si="42"/>
        <v>0</v>
      </c>
      <c r="AM28">
        <f t="shared" si="42"/>
        <v>0</v>
      </c>
      <c r="AN28">
        <f t="shared" si="42"/>
        <v>0</v>
      </c>
      <c r="AO28">
        <f t="shared" si="42"/>
        <v>0</v>
      </c>
      <c r="AP28">
        <f t="shared" si="42"/>
        <v>0</v>
      </c>
      <c r="AQ28">
        <f t="shared" si="42"/>
        <v>0</v>
      </c>
      <c r="AR28">
        <f t="shared" si="42"/>
        <v>0</v>
      </c>
      <c r="AS28">
        <f t="shared" si="42"/>
        <v>0</v>
      </c>
      <c r="AT28">
        <f t="shared" si="42"/>
        <v>0</v>
      </c>
      <c r="AU28">
        <f t="shared" si="42"/>
        <v>0</v>
      </c>
      <c r="AV28">
        <f t="shared" si="42"/>
        <v>0</v>
      </c>
      <c r="AW28">
        <f t="shared" si="42"/>
        <v>0</v>
      </c>
      <c r="AX28">
        <f t="shared" si="42"/>
        <v>0</v>
      </c>
      <c r="AY28">
        <f t="shared" si="42"/>
        <v>0</v>
      </c>
      <c r="AZ28">
        <f t="shared" si="42"/>
        <v>0</v>
      </c>
      <c r="BA28">
        <f t="shared" si="42"/>
        <v>0</v>
      </c>
      <c r="BB28">
        <f>IF(BB$5&gt;=$B28,1,0)+IF(BB$5&gt;=$C28,1,0)+IF(BB$5&gt;=$D28,-2,0)</f>
        <v>0</v>
      </c>
      <c r="BC28">
        <f t="shared" si="23"/>
        <v>0</v>
      </c>
      <c r="BD28">
        <f t="shared" si="23"/>
        <v>0</v>
      </c>
      <c r="BE28">
        <f t="shared" si="23"/>
        <v>0</v>
      </c>
      <c r="BF28">
        <f t="shared" si="23"/>
        <v>0</v>
      </c>
      <c r="BG28">
        <f t="shared" si="23"/>
        <v>0</v>
      </c>
      <c r="BH28">
        <f t="shared" si="23"/>
        <v>0</v>
      </c>
      <c r="BI28">
        <f t="shared" si="23"/>
        <v>0</v>
      </c>
      <c r="BJ28">
        <f t="shared" si="23"/>
        <v>0</v>
      </c>
      <c r="BK28">
        <f t="shared" si="23"/>
        <v>0</v>
      </c>
      <c r="BL28">
        <f t="shared" si="23"/>
        <v>0</v>
      </c>
      <c r="BM28">
        <f t="shared" si="23"/>
        <v>0</v>
      </c>
      <c r="BN28">
        <f t="shared" si="23"/>
        <v>0</v>
      </c>
      <c r="BO28">
        <f t="shared" si="23"/>
        <v>0</v>
      </c>
      <c r="BP28">
        <f t="shared" si="23"/>
        <v>0</v>
      </c>
      <c r="BQ28">
        <f t="shared" si="23"/>
        <v>0</v>
      </c>
      <c r="BR28">
        <f aca="true" t="shared" si="46" ref="BR28:CC30">IF(BR$5&gt;=$B28,1,0)+IF(BR$5&gt;=$C28,1,0)+IF(BR$5&gt;=$D28,-2,0)</f>
        <v>0</v>
      </c>
      <c r="BS28">
        <f t="shared" si="46"/>
        <v>0</v>
      </c>
      <c r="BT28">
        <f t="shared" si="46"/>
        <v>0</v>
      </c>
      <c r="BU28">
        <f t="shared" si="46"/>
        <v>0</v>
      </c>
      <c r="BV28">
        <f t="shared" si="46"/>
        <v>0</v>
      </c>
      <c r="BW28">
        <f t="shared" si="46"/>
        <v>0</v>
      </c>
      <c r="BX28">
        <f t="shared" si="46"/>
        <v>0</v>
      </c>
      <c r="BY28">
        <f t="shared" si="46"/>
        <v>0</v>
      </c>
      <c r="BZ28">
        <f t="shared" si="46"/>
        <v>0</v>
      </c>
      <c r="CA28">
        <f t="shared" si="46"/>
        <v>0</v>
      </c>
      <c r="CB28">
        <f t="shared" si="46"/>
        <v>0</v>
      </c>
      <c r="CC28">
        <f t="shared" si="46"/>
        <v>0</v>
      </c>
      <c r="CD28">
        <f t="shared" si="43"/>
        <v>0</v>
      </c>
      <c r="CE28">
        <f t="shared" si="43"/>
        <v>0</v>
      </c>
      <c r="CF28">
        <f t="shared" si="43"/>
        <v>0</v>
      </c>
      <c r="CG28">
        <f t="shared" si="43"/>
        <v>0</v>
      </c>
      <c r="CH28">
        <f t="shared" si="43"/>
        <v>0</v>
      </c>
      <c r="CI28">
        <f t="shared" si="45"/>
        <v>0</v>
      </c>
      <c r="CJ28">
        <f t="shared" si="45"/>
        <v>0</v>
      </c>
      <c r="CK28">
        <f t="shared" si="45"/>
        <v>0</v>
      </c>
      <c r="CL28">
        <f t="shared" si="45"/>
        <v>0</v>
      </c>
      <c r="CM28">
        <f t="shared" si="45"/>
        <v>0</v>
      </c>
      <c r="CN28">
        <f t="shared" si="45"/>
        <v>0</v>
      </c>
      <c r="CO28">
        <f t="shared" si="45"/>
        <v>0</v>
      </c>
      <c r="CP28">
        <f t="shared" si="45"/>
        <v>0</v>
      </c>
      <c r="CQ28">
        <f t="shared" si="45"/>
        <v>0</v>
      </c>
      <c r="CR28">
        <f t="shared" si="45"/>
        <v>0</v>
      </c>
      <c r="CS28">
        <f t="shared" si="45"/>
        <v>0</v>
      </c>
      <c r="CT28">
        <f t="shared" si="45"/>
        <v>0</v>
      </c>
      <c r="CU28">
        <f t="shared" si="45"/>
        <v>0</v>
      </c>
      <c r="CV28">
        <f t="shared" si="45"/>
        <v>0</v>
      </c>
      <c r="CW28">
        <f t="shared" si="45"/>
        <v>0</v>
      </c>
      <c r="CX28">
        <f t="shared" si="45"/>
        <v>0</v>
      </c>
      <c r="CY28">
        <f t="shared" si="44"/>
        <v>0</v>
      </c>
      <c r="CZ28">
        <f t="shared" si="44"/>
        <v>0</v>
      </c>
      <c r="DA28">
        <f t="shared" si="44"/>
        <v>0</v>
      </c>
      <c r="DB28">
        <f t="shared" si="44"/>
        <v>0</v>
      </c>
      <c r="DC28">
        <f t="shared" si="44"/>
        <v>0</v>
      </c>
      <c r="DD28">
        <f t="shared" si="44"/>
        <v>0</v>
      </c>
      <c r="DE28">
        <f t="shared" si="44"/>
        <v>0</v>
      </c>
      <c r="DF28">
        <f t="shared" si="44"/>
        <v>0</v>
      </c>
      <c r="DG28">
        <f t="shared" si="44"/>
        <v>0</v>
      </c>
      <c r="DH28">
        <f t="shared" si="26"/>
        <v>0</v>
      </c>
      <c r="DI28">
        <f t="shared" si="26"/>
        <v>0</v>
      </c>
      <c r="DJ28">
        <f t="shared" si="26"/>
        <v>0</v>
      </c>
      <c r="DK28">
        <f t="shared" si="22"/>
        <v>0</v>
      </c>
      <c r="DL28">
        <f t="shared" si="22"/>
        <v>0</v>
      </c>
      <c r="DM28">
        <f t="shared" si="22"/>
        <v>0</v>
      </c>
      <c r="DN28">
        <f t="shared" si="22"/>
        <v>0</v>
      </c>
      <c r="DO28">
        <f t="shared" si="22"/>
        <v>0</v>
      </c>
      <c r="DP28">
        <f t="shared" si="22"/>
        <v>0</v>
      </c>
      <c r="DQ28">
        <f t="shared" si="22"/>
        <v>0</v>
      </c>
      <c r="DR28">
        <f t="shared" si="22"/>
        <v>0</v>
      </c>
      <c r="DS28">
        <f t="shared" si="22"/>
        <v>0</v>
      </c>
      <c r="DT28">
        <f t="shared" si="22"/>
        <v>0</v>
      </c>
      <c r="DU28">
        <f t="shared" si="30"/>
        <v>0</v>
      </c>
      <c r="DV28">
        <f t="shared" si="30"/>
        <v>0</v>
      </c>
      <c r="DW28">
        <f t="shared" si="30"/>
        <v>0</v>
      </c>
      <c r="DX28">
        <f t="shared" si="30"/>
        <v>0</v>
      </c>
      <c r="DY28">
        <f t="shared" si="30"/>
        <v>0</v>
      </c>
      <c r="DZ28">
        <f t="shared" si="30"/>
        <v>0</v>
      </c>
      <c r="EA28">
        <f t="shared" si="30"/>
        <v>0</v>
      </c>
      <c r="EB28">
        <f t="shared" si="30"/>
        <v>0</v>
      </c>
      <c r="EC28">
        <f t="shared" si="30"/>
        <v>0</v>
      </c>
      <c r="ED28">
        <f t="shared" si="30"/>
        <v>0</v>
      </c>
      <c r="EE28">
        <f t="shared" si="30"/>
        <v>0</v>
      </c>
      <c r="EF28">
        <f t="shared" si="30"/>
        <v>0</v>
      </c>
      <c r="EG28">
        <f t="shared" si="30"/>
        <v>0</v>
      </c>
      <c r="EH28">
        <f t="shared" si="30"/>
        <v>0</v>
      </c>
      <c r="EI28">
        <f t="shared" si="30"/>
        <v>0</v>
      </c>
      <c r="EJ28">
        <f t="shared" si="30"/>
        <v>0</v>
      </c>
      <c r="EK28">
        <f t="shared" si="27"/>
        <v>0</v>
      </c>
      <c r="EL28">
        <f t="shared" si="27"/>
        <v>0</v>
      </c>
      <c r="EM28">
        <f t="shared" si="27"/>
        <v>0</v>
      </c>
      <c r="EN28">
        <f t="shared" si="27"/>
        <v>0</v>
      </c>
      <c r="EO28">
        <f t="shared" si="27"/>
        <v>0</v>
      </c>
      <c r="EP28">
        <f t="shared" si="27"/>
        <v>0</v>
      </c>
      <c r="EQ28">
        <f t="shared" si="27"/>
        <v>0</v>
      </c>
      <c r="ER28">
        <f t="shared" si="27"/>
        <v>0</v>
      </c>
      <c r="ES28">
        <f t="shared" si="27"/>
        <v>0</v>
      </c>
      <c r="ET28">
        <f t="shared" si="27"/>
        <v>0</v>
      </c>
      <c r="EU28">
        <f t="shared" si="27"/>
        <v>0</v>
      </c>
      <c r="EV28">
        <f t="shared" si="27"/>
        <v>0</v>
      </c>
      <c r="EW28">
        <f t="shared" si="27"/>
        <v>0</v>
      </c>
      <c r="EX28">
        <f t="shared" si="27"/>
        <v>0</v>
      </c>
      <c r="EY28">
        <f t="shared" si="27"/>
        <v>0</v>
      </c>
      <c r="EZ28">
        <f t="shared" si="39"/>
        <v>0</v>
      </c>
      <c r="FA28">
        <f t="shared" si="39"/>
        <v>0</v>
      </c>
      <c r="FB28">
        <f t="shared" si="39"/>
        <v>0</v>
      </c>
      <c r="FC28">
        <f t="shared" si="39"/>
        <v>0</v>
      </c>
      <c r="FD28">
        <f t="shared" si="39"/>
        <v>0</v>
      </c>
      <c r="FE28">
        <f t="shared" si="39"/>
        <v>0</v>
      </c>
      <c r="FF28">
        <f t="shared" si="39"/>
        <v>0</v>
      </c>
      <c r="FG28">
        <f t="shared" si="39"/>
        <v>0</v>
      </c>
      <c r="FH28">
        <f t="shared" si="39"/>
        <v>0</v>
      </c>
      <c r="FI28">
        <f t="shared" si="39"/>
        <v>0</v>
      </c>
      <c r="FJ28">
        <f t="shared" si="39"/>
        <v>0</v>
      </c>
      <c r="FK28">
        <f t="shared" si="39"/>
        <v>0</v>
      </c>
      <c r="FL28">
        <f t="shared" si="39"/>
        <v>0</v>
      </c>
      <c r="FM28">
        <f t="shared" si="39"/>
        <v>0</v>
      </c>
      <c r="FN28">
        <f t="shared" si="39"/>
        <v>0</v>
      </c>
      <c r="FO28">
        <f t="shared" si="40"/>
        <v>0</v>
      </c>
      <c r="FP28">
        <f t="shared" si="40"/>
        <v>0</v>
      </c>
      <c r="FQ28">
        <f t="shared" si="40"/>
        <v>0</v>
      </c>
      <c r="FR28">
        <f t="shared" si="40"/>
        <v>0</v>
      </c>
      <c r="FS28">
        <f t="shared" si="40"/>
        <v>0</v>
      </c>
      <c r="FT28">
        <f t="shared" si="40"/>
        <v>0</v>
      </c>
      <c r="FU28">
        <f t="shared" si="40"/>
        <v>0</v>
      </c>
      <c r="FV28">
        <f t="shared" si="40"/>
        <v>0</v>
      </c>
      <c r="FW28">
        <f t="shared" si="40"/>
        <v>0</v>
      </c>
      <c r="FX28">
        <f t="shared" si="40"/>
        <v>0</v>
      </c>
      <c r="FY28">
        <f t="shared" si="40"/>
        <v>0</v>
      </c>
      <c r="FZ28">
        <f t="shared" si="40"/>
        <v>0</v>
      </c>
      <c r="GA28">
        <f t="shared" si="40"/>
        <v>0</v>
      </c>
      <c r="GB28">
        <f t="shared" si="40"/>
        <v>0</v>
      </c>
      <c r="GC28">
        <f t="shared" si="40"/>
        <v>0</v>
      </c>
      <c r="GD28">
        <f t="shared" si="31"/>
        <v>0</v>
      </c>
      <c r="GE28">
        <f t="shared" si="31"/>
        <v>0</v>
      </c>
      <c r="GF28">
        <f t="shared" si="31"/>
        <v>0</v>
      </c>
      <c r="GG28">
        <f t="shared" si="31"/>
        <v>0</v>
      </c>
      <c r="GH28">
        <f t="shared" si="31"/>
        <v>0</v>
      </c>
      <c r="GI28">
        <f t="shared" si="31"/>
        <v>0</v>
      </c>
      <c r="GJ28">
        <f t="shared" si="31"/>
        <v>0</v>
      </c>
      <c r="GK28">
        <f t="shared" si="31"/>
        <v>0</v>
      </c>
      <c r="GL28">
        <f t="shared" si="31"/>
        <v>0</v>
      </c>
      <c r="GM28">
        <f t="shared" si="31"/>
        <v>0</v>
      </c>
      <c r="GN28">
        <f t="shared" si="31"/>
        <v>0</v>
      </c>
      <c r="GO28">
        <f t="shared" si="31"/>
        <v>0</v>
      </c>
      <c r="GP28">
        <f t="shared" si="31"/>
        <v>0</v>
      </c>
      <c r="GQ28">
        <f t="shared" si="31"/>
        <v>0</v>
      </c>
      <c r="GR28">
        <f t="shared" si="31"/>
        <v>0</v>
      </c>
      <c r="GS28">
        <f t="shared" si="31"/>
        <v>0</v>
      </c>
      <c r="GT28">
        <f t="shared" si="28"/>
        <v>0</v>
      </c>
      <c r="GU28">
        <f t="shared" si="28"/>
        <v>0</v>
      </c>
      <c r="GV28">
        <f t="shared" si="28"/>
        <v>0</v>
      </c>
      <c r="GW28">
        <f t="shared" si="28"/>
        <v>0</v>
      </c>
      <c r="GX28">
        <f t="shared" si="28"/>
        <v>0</v>
      </c>
      <c r="GY28">
        <f t="shared" si="28"/>
        <v>0</v>
      </c>
      <c r="GZ28">
        <f t="shared" si="28"/>
        <v>0</v>
      </c>
      <c r="HA28">
        <f t="shared" si="28"/>
        <v>0</v>
      </c>
      <c r="HB28">
        <f t="shared" si="28"/>
        <v>0</v>
      </c>
      <c r="HC28">
        <f t="shared" si="28"/>
        <v>0</v>
      </c>
      <c r="HD28">
        <f t="shared" si="28"/>
        <v>0</v>
      </c>
      <c r="HE28">
        <f t="shared" si="28"/>
        <v>0</v>
      </c>
      <c r="HF28">
        <f t="shared" si="28"/>
        <v>0</v>
      </c>
      <c r="HG28">
        <f t="shared" si="28"/>
        <v>0</v>
      </c>
      <c r="HH28">
        <f t="shared" si="32"/>
        <v>0</v>
      </c>
      <c r="HI28">
        <f t="shared" si="32"/>
        <v>0</v>
      </c>
      <c r="HJ28">
        <f t="shared" si="32"/>
        <v>0</v>
      </c>
      <c r="HK28">
        <f t="shared" si="32"/>
        <v>0</v>
      </c>
      <c r="HL28">
        <f t="shared" si="32"/>
        <v>0</v>
      </c>
      <c r="HM28">
        <f t="shared" si="32"/>
        <v>0</v>
      </c>
      <c r="HN28">
        <f t="shared" si="32"/>
        <v>0</v>
      </c>
      <c r="HO28">
        <f t="shared" si="32"/>
        <v>0</v>
      </c>
      <c r="HP28">
        <f t="shared" si="32"/>
        <v>0</v>
      </c>
      <c r="HQ28">
        <f t="shared" si="32"/>
        <v>0</v>
      </c>
      <c r="HR28">
        <f t="shared" si="32"/>
        <v>0</v>
      </c>
      <c r="HS28">
        <f t="shared" si="32"/>
        <v>0</v>
      </c>
      <c r="HT28">
        <f t="shared" si="32"/>
        <v>0</v>
      </c>
      <c r="HU28">
        <f t="shared" si="32"/>
        <v>0</v>
      </c>
      <c r="HV28">
        <f t="shared" si="32"/>
        <v>0</v>
      </c>
      <c r="HW28">
        <f t="shared" si="32"/>
        <v>0</v>
      </c>
      <c r="HX28">
        <f t="shared" si="29"/>
        <v>0</v>
      </c>
      <c r="HY28">
        <f t="shared" si="29"/>
        <v>0</v>
      </c>
      <c r="HZ28">
        <f t="shared" si="29"/>
        <v>0</v>
      </c>
      <c r="IA28">
        <f t="shared" si="29"/>
        <v>0</v>
      </c>
      <c r="IB28">
        <f t="shared" si="29"/>
        <v>0</v>
      </c>
      <c r="IC28">
        <f t="shared" si="29"/>
        <v>0</v>
      </c>
      <c r="ID28">
        <f t="shared" si="29"/>
        <v>0</v>
      </c>
      <c r="IE28">
        <f t="shared" si="29"/>
        <v>0</v>
      </c>
      <c r="IF28">
        <f t="shared" si="29"/>
        <v>0</v>
      </c>
      <c r="IG28">
        <f t="shared" si="29"/>
        <v>0</v>
      </c>
      <c r="IH28">
        <f t="shared" si="29"/>
        <v>0</v>
      </c>
      <c r="II28">
        <f t="shared" si="29"/>
        <v>0</v>
      </c>
      <c r="IJ28">
        <f t="shared" si="29"/>
        <v>0</v>
      </c>
      <c r="IK28">
        <f t="shared" si="29"/>
        <v>0</v>
      </c>
      <c r="IL28" s="16">
        <f>IF(AND(SUM(F28:IK28)&gt;0,SUM(F29:IK29)=0),A28,"")</f>
      </c>
    </row>
    <row r="29" spans="1:246" ht="13.5">
      <c r="A29">
        <f t="shared" si="33"/>
        <v>24</v>
      </c>
      <c r="B29" s="1">
        <f>'待ち行列'!C27</f>
        <v>333</v>
      </c>
      <c r="C29">
        <f t="shared" si="34"/>
        <v>399</v>
      </c>
      <c r="D29">
        <f>C29+'待ち行列'!D27</f>
        <v>402</v>
      </c>
      <c r="E29">
        <f t="shared" si="35"/>
        <v>66</v>
      </c>
      <c r="F29">
        <f>IF(F$5&gt;=$B29,1,0)+IF(F$5&gt;=$C29,1,0)+IF(F$5&gt;=$D29,-2,0)</f>
        <v>0</v>
      </c>
      <c r="G29">
        <f>IF(G$5&gt;=$B29,1,0)+IF(G$5&gt;=$C29,1,0)+IF(G$5&gt;=$D29,-2,0)</f>
        <v>0</v>
      </c>
      <c r="H29">
        <f>IF(H$5&gt;=$B29,1,0)+IF(H$5&gt;=$C29,1,0)+IF(H$5&gt;=$D29,-2,0)</f>
        <v>0</v>
      </c>
      <c r="I29">
        <f>IF(I$5&gt;=$B29,1,0)+IF(I$5&gt;=$C29,1,0)+IF(I$5&gt;=$D29,-2,0)</f>
        <v>0</v>
      </c>
      <c r="J29">
        <f>IF(J$5&gt;=$B29,1,0)+IF(J$5&gt;=$C29,1,0)+IF(J$5&gt;=$D29,-2,0)</f>
        <v>0</v>
      </c>
      <c r="K29">
        <f>IF(K$5&gt;=$B29,1,0)+IF(K$5&gt;=$C29,1,0)+IF(K$5&gt;=$D29,-2,0)</f>
        <v>0</v>
      </c>
      <c r="L29">
        <f>IF(L$5&gt;=$B29,1,0)+IF(L$5&gt;=$C29,1,0)+IF(L$5&gt;=$D29,-2,0)</f>
        <v>0</v>
      </c>
      <c r="M29">
        <f>IF(M$5&gt;=$B29,1,0)+IF(M$5&gt;=$C29,1,0)+IF(M$5&gt;=$D29,-2,0)</f>
        <v>0</v>
      </c>
      <c r="N29">
        <f>IF(N$5&gt;=$B29,1,0)+IF(N$5&gt;=$C29,1,0)+IF(N$5&gt;=$D29,-2,0)</f>
        <v>0</v>
      </c>
      <c r="O29">
        <f>IF(O$5&gt;=$B29,1,0)+IF(O$5&gt;=$C29,1,0)+IF(O$5&gt;=$D29,-2,0)</f>
        <v>0</v>
      </c>
      <c r="P29">
        <f>IF(P$5&gt;=$B29,1,0)+IF(P$5&gt;=$C29,1,0)+IF(P$5&gt;=$D29,-2,0)</f>
        <v>0</v>
      </c>
      <c r="Q29">
        <f>IF(Q$5&gt;=$B29,1,0)+IF(Q$5&gt;=$C29,1,0)+IF(Q$5&gt;=$D29,-2,0)</f>
        <v>0</v>
      </c>
      <c r="R29">
        <f>IF(R$5&gt;=$B29,1,0)+IF(R$5&gt;=$C29,1,0)+IF(R$5&gt;=$D29,-2,0)</f>
        <v>0</v>
      </c>
      <c r="S29">
        <f>IF(S$5&gt;=$B29,1,0)+IF(S$5&gt;=$C29,1,0)+IF(S$5&gt;=$D29,-2,0)</f>
        <v>0</v>
      </c>
      <c r="T29">
        <f>IF(T$5&gt;=$B29,1,0)+IF(T$5&gt;=$C29,1,0)+IF(T$5&gt;=$D29,-2,0)</f>
        <v>0</v>
      </c>
      <c r="U29">
        <f>IF(U$5&gt;=$B29,1,0)+IF(U$5&gt;=$C29,1,0)+IF(U$5&gt;=$D29,-2,0)</f>
        <v>0</v>
      </c>
      <c r="V29">
        <f t="shared" si="41"/>
        <v>0</v>
      </c>
      <c r="W29">
        <f t="shared" si="41"/>
        <v>0</v>
      </c>
      <c r="X29">
        <f t="shared" si="41"/>
        <v>0</v>
      </c>
      <c r="Y29">
        <f t="shared" si="41"/>
        <v>0</v>
      </c>
      <c r="Z29">
        <f t="shared" si="41"/>
        <v>0</v>
      </c>
      <c r="AA29">
        <f t="shared" si="41"/>
        <v>0</v>
      </c>
      <c r="AB29">
        <f t="shared" si="41"/>
        <v>0</v>
      </c>
      <c r="AC29">
        <f t="shared" si="41"/>
        <v>0</v>
      </c>
      <c r="AD29">
        <f t="shared" si="41"/>
        <v>0</v>
      </c>
      <c r="AE29">
        <f t="shared" si="41"/>
        <v>0</v>
      </c>
      <c r="AF29">
        <f t="shared" si="41"/>
        <v>0</v>
      </c>
      <c r="AG29">
        <f t="shared" si="41"/>
        <v>0</v>
      </c>
      <c r="AH29">
        <f t="shared" si="41"/>
        <v>0</v>
      </c>
      <c r="AI29">
        <f t="shared" si="41"/>
        <v>0</v>
      </c>
      <c r="AJ29">
        <f t="shared" si="41"/>
        <v>0</v>
      </c>
      <c r="AK29">
        <f t="shared" si="41"/>
        <v>0</v>
      </c>
      <c r="AL29">
        <f t="shared" si="42"/>
        <v>0</v>
      </c>
      <c r="AM29">
        <f t="shared" si="42"/>
        <v>0</v>
      </c>
      <c r="AN29">
        <f t="shared" si="42"/>
        <v>0</v>
      </c>
      <c r="AO29">
        <f t="shared" si="42"/>
        <v>0</v>
      </c>
      <c r="AP29">
        <f t="shared" si="42"/>
        <v>0</v>
      </c>
      <c r="AQ29">
        <f t="shared" si="42"/>
        <v>0</v>
      </c>
      <c r="AR29">
        <f t="shared" si="42"/>
        <v>0</v>
      </c>
      <c r="AS29">
        <f t="shared" si="42"/>
        <v>0</v>
      </c>
      <c r="AT29">
        <f t="shared" si="42"/>
        <v>0</v>
      </c>
      <c r="AU29">
        <f t="shared" si="42"/>
        <v>0</v>
      </c>
      <c r="AV29">
        <f t="shared" si="42"/>
        <v>0</v>
      </c>
      <c r="AW29">
        <f t="shared" si="42"/>
        <v>0</v>
      </c>
      <c r="AX29">
        <f t="shared" si="42"/>
        <v>0</v>
      </c>
      <c r="AY29">
        <f t="shared" si="42"/>
        <v>0</v>
      </c>
      <c r="AZ29">
        <f t="shared" si="42"/>
        <v>0</v>
      </c>
      <c r="BA29">
        <f t="shared" si="42"/>
        <v>0</v>
      </c>
      <c r="BB29">
        <f>IF(BB$5&gt;=$B29,1,0)+IF(BB$5&gt;=$C29,1,0)+IF(BB$5&gt;=$D29,-2,0)</f>
        <v>0</v>
      </c>
      <c r="BC29">
        <f>IF(BC$5&gt;=$B29,1,0)+IF(BC$5&gt;=$C29,1,0)+IF(BC$5&gt;=$D29,-2,0)</f>
        <v>0</v>
      </c>
      <c r="BD29">
        <f>IF(BD$5&gt;=$B29,1,0)+IF(BD$5&gt;=$C29,1,0)+IF(BD$5&gt;=$D29,-2,0)</f>
        <v>0</v>
      </c>
      <c r="BE29">
        <f>IF(BE$5&gt;=$B29,1,0)+IF(BE$5&gt;=$C29,1,0)+IF(BE$5&gt;=$D29,-2,0)</f>
        <v>0</v>
      </c>
      <c r="BF29">
        <f>IF(BF$5&gt;=$B29,1,0)+IF(BF$5&gt;=$C29,1,0)+IF(BF$5&gt;=$D29,-2,0)</f>
        <v>0</v>
      </c>
      <c r="BG29">
        <f>IF(BG$5&gt;=$B29,1,0)+IF(BG$5&gt;=$C29,1,0)+IF(BG$5&gt;=$D29,-2,0)</f>
        <v>0</v>
      </c>
      <c r="BH29">
        <f>IF(BH$5&gt;=$B29,1,0)+IF(BH$5&gt;=$C29,1,0)+IF(BH$5&gt;=$D29,-2,0)</f>
        <v>0</v>
      </c>
      <c r="BI29">
        <f>IF(BI$5&gt;=$B29,1,0)+IF(BI$5&gt;=$C29,1,0)+IF(BI$5&gt;=$D29,-2,0)</f>
        <v>0</v>
      </c>
      <c r="BJ29">
        <f>IF(BJ$5&gt;=$B29,1,0)+IF(BJ$5&gt;=$C29,1,0)+IF(BJ$5&gt;=$D29,-2,0)</f>
        <v>0</v>
      </c>
      <c r="BK29">
        <f>IF(BK$5&gt;=$B29,1,0)+IF(BK$5&gt;=$C29,1,0)+IF(BK$5&gt;=$D29,-2,0)</f>
        <v>0</v>
      </c>
      <c r="BL29">
        <f>IF(BL$5&gt;=$B29,1,0)+IF(BL$5&gt;=$C29,1,0)+IF(BL$5&gt;=$D29,-2,0)</f>
        <v>0</v>
      </c>
      <c r="BM29">
        <f>IF(BM$5&gt;=$B29,1,0)+IF(BM$5&gt;=$C29,1,0)+IF(BM$5&gt;=$D29,-2,0)</f>
        <v>0</v>
      </c>
      <c r="BN29">
        <f>IF(BN$5&gt;=$B29,1,0)+IF(BN$5&gt;=$C29,1,0)+IF(BN$5&gt;=$D29,-2,0)</f>
        <v>0</v>
      </c>
      <c r="BO29">
        <f>IF(BO$5&gt;=$B29,1,0)+IF(BO$5&gt;=$C29,1,0)+IF(BO$5&gt;=$D29,-2,0)</f>
        <v>0</v>
      </c>
      <c r="BP29">
        <f>IF(BP$5&gt;=$B29,1,0)+IF(BP$5&gt;=$C29,1,0)+IF(BP$5&gt;=$D29,-2,0)</f>
        <v>0</v>
      </c>
      <c r="BQ29">
        <f>IF(BQ$5&gt;=$B29,1,0)+IF(BQ$5&gt;=$C29,1,0)+IF(BQ$5&gt;=$D29,-2,0)</f>
        <v>0</v>
      </c>
      <c r="BR29">
        <f t="shared" si="46"/>
        <v>0</v>
      </c>
      <c r="BS29">
        <f t="shared" si="46"/>
        <v>0</v>
      </c>
      <c r="BT29">
        <f t="shared" si="46"/>
        <v>0</v>
      </c>
      <c r="BU29">
        <f t="shared" si="46"/>
        <v>0</v>
      </c>
      <c r="BV29">
        <f t="shared" si="46"/>
        <v>0</v>
      </c>
      <c r="BW29">
        <f t="shared" si="46"/>
        <v>0</v>
      </c>
      <c r="BX29">
        <f t="shared" si="46"/>
        <v>0</v>
      </c>
      <c r="BY29">
        <f t="shared" si="46"/>
        <v>0</v>
      </c>
      <c r="BZ29">
        <f t="shared" si="46"/>
        <v>0</v>
      </c>
      <c r="CA29">
        <f t="shared" si="46"/>
        <v>0</v>
      </c>
      <c r="CB29">
        <f t="shared" si="46"/>
        <v>0</v>
      </c>
      <c r="CC29">
        <f t="shared" si="46"/>
        <v>0</v>
      </c>
      <c r="CD29">
        <f t="shared" si="43"/>
        <v>0</v>
      </c>
      <c r="CE29">
        <f t="shared" si="43"/>
        <v>0</v>
      </c>
      <c r="CF29">
        <f t="shared" si="43"/>
        <v>0</v>
      </c>
      <c r="CG29">
        <f t="shared" si="43"/>
        <v>0</v>
      </c>
      <c r="CH29">
        <f t="shared" si="43"/>
        <v>0</v>
      </c>
      <c r="CI29">
        <f t="shared" si="45"/>
        <v>0</v>
      </c>
      <c r="CJ29">
        <f t="shared" si="45"/>
        <v>0</v>
      </c>
      <c r="CK29">
        <f t="shared" si="45"/>
        <v>0</v>
      </c>
      <c r="CL29">
        <f t="shared" si="45"/>
        <v>0</v>
      </c>
      <c r="CM29">
        <f t="shared" si="45"/>
        <v>0</v>
      </c>
      <c r="CN29">
        <f t="shared" si="45"/>
        <v>0</v>
      </c>
      <c r="CO29">
        <f t="shared" si="45"/>
        <v>0</v>
      </c>
      <c r="CP29">
        <f t="shared" si="45"/>
        <v>0</v>
      </c>
      <c r="CQ29">
        <f t="shared" si="45"/>
        <v>0</v>
      </c>
      <c r="CR29">
        <f t="shared" si="45"/>
        <v>0</v>
      </c>
      <c r="CS29">
        <f t="shared" si="45"/>
        <v>0</v>
      </c>
      <c r="CT29">
        <f t="shared" si="45"/>
        <v>0</v>
      </c>
      <c r="CU29">
        <f t="shared" si="45"/>
        <v>0</v>
      </c>
      <c r="CV29">
        <f t="shared" si="45"/>
        <v>0</v>
      </c>
      <c r="CW29">
        <f t="shared" si="45"/>
        <v>0</v>
      </c>
      <c r="CX29">
        <f t="shared" si="45"/>
        <v>0</v>
      </c>
      <c r="CY29">
        <f t="shared" si="44"/>
        <v>0</v>
      </c>
      <c r="CZ29">
        <f t="shared" si="44"/>
        <v>0</v>
      </c>
      <c r="DA29">
        <f t="shared" si="44"/>
        <v>0</v>
      </c>
      <c r="DB29">
        <f t="shared" si="44"/>
        <v>0</v>
      </c>
      <c r="DC29">
        <f t="shared" si="44"/>
        <v>0</v>
      </c>
      <c r="DD29">
        <f t="shared" si="44"/>
        <v>0</v>
      </c>
      <c r="DE29">
        <f t="shared" si="44"/>
        <v>0</v>
      </c>
      <c r="DF29">
        <f t="shared" si="44"/>
        <v>0</v>
      </c>
      <c r="DG29">
        <f t="shared" si="44"/>
        <v>0</v>
      </c>
      <c r="DH29">
        <f t="shared" si="26"/>
        <v>0</v>
      </c>
      <c r="DI29">
        <f t="shared" si="26"/>
        <v>0</v>
      </c>
      <c r="DJ29">
        <f t="shared" si="26"/>
        <v>0</v>
      </c>
      <c r="DK29">
        <f t="shared" si="22"/>
        <v>0</v>
      </c>
      <c r="DL29">
        <f t="shared" si="22"/>
        <v>0</v>
      </c>
      <c r="DM29">
        <f t="shared" si="22"/>
        <v>0</v>
      </c>
      <c r="DN29">
        <f t="shared" si="22"/>
        <v>0</v>
      </c>
      <c r="DO29">
        <f t="shared" si="22"/>
        <v>0</v>
      </c>
      <c r="DP29">
        <f t="shared" si="22"/>
        <v>0</v>
      </c>
      <c r="DQ29">
        <f t="shared" si="22"/>
        <v>0</v>
      </c>
      <c r="DR29">
        <f t="shared" si="22"/>
        <v>0</v>
      </c>
      <c r="DS29">
        <f t="shared" si="22"/>
        <v>0</v>
      </c>
      <c r="DT29">
        <f t="shared" si="22"/>
        <v>0</v>
      </c>
      <c r="DU29">
        <f t="shared" si="30"/>
        <v>0</v>
      </c>
      <c r="DV29">
        <f t="shared" si="30"/>
        <v>0</v>
      </c>
      <c r="DW29">
        <f t="shared" si="30"/>
        <v>0</v>
      </c>
      <c r="DX29">
        <f t="shared" si="30"/>
        <v>0</v>
      </c>
      <c r="DY29">
        <f t="shared" si="30"/>
        <v>0</v>
      </c>
      <c r="DZ29">
        <f t="shared" si="30"/>
        <v>0</v>
      </c>
      <c r="EA29">
        <f t="shared" si="30"/>
        <v>0</v>
      </c>
      <c r="EB29">
        <f t="shared" si="30"/>
        <v>0</v>
      </c>
      <c r="EC29">
        <f t="shared" si="30"/>
        <v>0</v>
      </c>
      <c r="ED29">
        <f t="shared" si="30"/>
        <v>0</v>
      </c>
      <c r="EE29">
        <f t="shared" si="30"/>
        <v>0</v>
      </c>
      <c r="EF29">
        <f t="shared" si="30"/>
        <v>0</v>
      </c>
      <c r="EG29">
        <f t="shared" si="30"/>
        <v>0</v>
      </c>
      <c r="EH29">
        <f t="shared" si="30"/>
        <v>0</v>
      </c>
      <c r="EI29">
        <f t="shared" si="30"/>
        <v>0</v>
      </c>
      <c r="EJ29">
        <f t="shared" si="30"/>
        <v>0</v>
      </c>
      <c r="EK29">
        <f t="shared" si="27"/>
        <v>0</v>
      </c>
      <c r="EL29">
        <f t="shared" si="27"/>
        <v>0</v>
      </c>
      <c r="EM29">
        <f t="shared" si="27"/>
        <v>0</v>
      </c>
      <c r="EN29">
        <f t="shared" si="27"/>
        <v>0</v>
      </c>
      <c r="EO29">
        <f t="shared" si="27"/>
        <v>0</v>
      </c>
      <c r="EP29">
        <f t="shared" si="27"/>
        <v>0</v>
      </c>
      <c r="EQ29">
        <f t="shared" si="27"/>
        <v>0</v>
      </c>
      <c r="ER29">
        <f t="shared" si="27"/>
        <v>0</v>
      </c>
      <c r="ES29">
        <f t="shared" si="27"/>
        <v>0</v>
      </c>
      <c r="ET29">
        <f t="shared" si="27"/>
        <v>0</v>
      </c>
      <c r="EU29">
        <f aca="true" t="shared" si="47" ref="EU29:FN30">IF(EU$5&gt;=$B29,1,0)+IF(EU$5&gt;=$C29,1,0)+IF(EU$5&gt;=$D29,-2,0)</f>
        <v>0</v>
      </c>
      <c r="EV29">
        <f t="shared" si="47"/>
        <v>0</v>
      </c>
      <c r="EW29">
        <f t="shared" si="47"/>
        <v>0</v>
      </c>
      <c r="EX29">
        <f t="shared" si="47"/>
        <v>0</v>
      </c>
      <c r="EY29">
        <f t="shared" si="47"/>
        <v>0</v>
      </c>
      <c r="EZ29">
        <f t="shared" si="47"/>
        <v>0</v>
      </c>
      <c r="FA29">
        <f t="shared" si="47"/>
        <v>0</v>
      </c>
      <c r="FB29">
        <f t="shared" si="47"/>
        <v>0</v>
      </c>
      <c r="FC29">
        <f t="shared" si="47"/>
        <v>0</v>
      </c>
      <c r="FD29">
        <f t="shared" si="47"/>
        <v>0</v>
      </c>
      <c r="FE29">
        <f t="shared" si="47"/>
        <v>0</v>
      </c>
      <c r="FF29">
        <f t="shared" si="47"/>
        <v>0</v>
      </c>
      <c r="FG29">
        <f t="shared" si="47"/>
        <v>0</v>
      </c>
      <c r="FH29">
        <f t="shared" si="47"/>
        <v>0</v>
      </c>
      <c r="FI29">
        <f t="shared" si="47"/>
        <v>0</v>
      </c>
      <c r="FJ29">
        <f t="shared" si="47"/>
        <v>0</v>
      </c>
      <c r="FK29">
        <f t="shared" si="47"/>
        <v>0</v>
      </c>
      <c r="FL29">
        <f t="shared" si="47"/>
        <v>0</v>
      </c>
      <c r="FM29">
        <f t="shared" si="47"/>
        <v>0</v>
      </c>
      <c r="FN29">
        <f t="shared" si="47"/>
        <v>0</v>
      </c>
      <c r="FO29">
        <f t="shared" si="40"/>
        <v>0</v>
      </c>
      <c r="FP29">
        <f t="shared" si="40"/>
        <v>0</v>
      </c>
      <c r="FQ29">
        <f t="shared" si="40"/>
        <v>0</v>
      </c>
      <c r="FR29">
        <f t="shared" si="40"/>
        <v>0</v>
      </c>
      <c r="FS29">
        <f t="shared" si="40"/>
        <v>0</v>
      </c>
      <c r="FT29">
        <f t="shared" si="40"/>
        <v>0</v>
      </c>
      <c r="FU29">
        <f t="shared" si="40"/>
        <v>0</v>
      </c>
      <c r="FV29">
        <f t="shared" si="40"/>
        <v>0</v>
      </c>
      <c r="FW29">
        <f t="shared" si="40"/>
        <v>0</v>
      </c>
      <c r="FX29">
        <f t="shared" si="40"/>
        <v>0</v>
      </c>
      <c r="FY29">
        <f t="shared" si="40"/>
        <v>0</v>
      </c>
      <c r="FZ29">
        <f t="shared" si="40"/>
        <v>0</v>
      </c>
      <c r="GA29">
        <f t="shared" si="40"/>
        <v>0</v>
      </c>
      <c r="GB29">
        <f t="shared" si="40"/>
        <v>0</v>
      </c>
      <c r="GC29">
        <f t="shared" si="40"/>
        <v>0</v>
      </c>
      <c r="GD29">
        <f t="shared" si="31"/>
        <v>0</v>
      </c>
      <c r="GE29">
        <f t="shared" si="31"/>
        <v>0</v>
      </c>
      <c r="GF29">
        <f t="shared" si="31"/>
        <v>0</v>
      </c>
      <c r="GG29">
        <f t="shared" si="31"/>
        <v>0</v>
      </c>
      <c r="GH29">
        <f t="shared" si="31"/>
        <v>0</v>
      </c>
      <c r="GI29">
        <f t="shared" si="31"/>
        <v>0</v>
      </c>
      <c r="GJ29">
        <f t="shared" si="31"/>
        <v>0</v>
      </c>
      <c r="GK29">
        <f t="shared" si="31"/>
        <v>0</v>
      </c>
      <c r="GL29">
        <f t="shared" si="31"/>
        <v>0</v>
      </c>
      <c r="GM29">
        <f t="shared" si="31"/>
        <v>0</v>
      </c>
      <c r="GN29">
        <f t="shared" si="31"/>
        <v>0</v>
      </c>
      <c r="GO29">
        <f t="shared" si="31"/>
        <v>0</v>
      </c>
      <c r="GP29">
        <f t="shared" si="31"/>
        <v>0</v>
      </c>
      <c r="GQ29">
        <f t="shared" si="31"/>
        <v>0</v>
      </c>
      <c r="GR29">
        <f t="shared" si="31"/>
        <v>0</v>
      </c>
      <c r="GS29">
        <f t="shared" si="31"/>
        <v>0</v>
      </c>
      <c r="GT29">
        <f t="shared" si="28"/>
        <v>0</v>
      </c>
      <c r="GU29">
        <f t="shared" si="28"/>
        <v>0</v>
      </c>
      <c r="GV29">
        <f t="shared" si="28"/>
        <v>0</v>
      </c>
      <c r="GW29">
        <f t="shared" si="28"/>
        <v>0</v>
      </c>
      <c r="GX29">
        <f t="shared" si="28"/>
        <v>0</v>
      </c>
      <c r="GY29">
        <f t="shared" si="28"/>
        <v>0</v>
      </c>
      <c r="GZ29">
        <f t="shared" si="28"/>
        <v>0</v>
      </c>
      <c r="HA29">
        <f t="shared" si="28"/>
        <v>0</v>
      </c>
      <c r="HB29">
        <f t="shared" si="28"/>
        <v>0</v>
      </c>
      <c r="HC29">
        <f t="shared" si="28"/>
        <v>0</v>
      </c>
      <c r="HD29">
        <f t="shared" si="28"/>
        <v>0</v>
      </c>
      <c r="HE29">
        <f t="shared" si="28"/>
        <v>0</v>
      </c>
      <c r="HF29">
        <f t="shared" si="28"/>
        <v>0</v>
      </c>
      <c r="HG29">
        <f t="shared" si="28"/>
        <v>0</v>
      </c>
      <c r="HH29">
        <f t="shared" si="32"/>
        <v>0</v>
      </c>
      <c r="HI29">
        <f t="shared" si="32"/>
        <v>0</v>
      </c>
      <c r="HJ29">
        <f t="shared" si="32"/>
        <v>0</v>
      </c>
      <c r="HK29">
        <f t="shared" si="32"/>
        <v>0</v>
      </c>
      <c r="HL29">
        <f t="shared" si="32"/>
        <v>0</v>
      </c>
      <c r="HM29">
        <f t="shared" si="32"/>
        <v>0</v>
      </c>
      <c r="HN29">
        <f t="shared" si="32"/>
        <v>0</v>
      </c>
      <c r="HO29">
        <f t="shared" si="32"/>
        <v>0</v>
      </c>
      <c r="HP29">
        <f t="shared" si="32"/>
        <v>0</v>
      </c>
      <c r="HQ29">
        <f t="shared" si="32"/>
        <v>0</v>
      </c>
      <c r="HR29">
        <f t="shared" si="32"/>
        <v>0</v>
      </c>
      <c r="HS29">
        <f t="shared" si="32"/>
        <v>0</v>
      </c>
      <c r="HT29">
        <f t="shared" si="32"/>
        <v>0</v>
      </c>
      <c r="HU29">
        <f t="shared" si="32"/>
        <v>0</v>
      </c>
      <c r="HV29">
        <f t="shared" si="32"/>
        <v>0</v>
      </c>
      <c r="HW29">
        <f t="shared" si="32"/>
        <v>0</v>
      </c>
      <c r="HX29">
        <f t="shared" si="29"/>
        <v>0</v>
      </c>
      <c r="HY29">
        <f t="shared" si="29"/>
        <v>0</v>
      </c>
      <c r="HZ29">
        <f t="shared" si="29"/>
        <v>0</v>
      </c>
      <c r="IA29">
        <f t="shared" si="29"/>
        <v>0</v>
      </c>
      <c r="IB29">
        <f t="shared" si="29"/>
        <v>0</v>
      </c>
      <c r="IC29">
        <f t="shared" si="29"/>
        <v>0</v>
      </c>
      <c r="ID29">
        <f t="shared" si="29"/>
        <v>0</v>
      </c>
      <c r="IE29">
        <f t="shared" si="29"/>
        <v>0</v>
      </c>
      <c r="IF29">
        <f t="shared" si="29"/>
        <v>0</v>
      </c>
      <c r="IG29">
        <f t="shared" si="29"/>
        <v>0</v>
      </c>
      <c r="IH29">
        <f t="shared" si="29"/>
        <v>0</v>
      </c>
      <c r="II29">
        <f t="shared" si="29"/>
        <v>0</v>
      </c>
      <c r="IJ29">
        <f t="shared" si="29"/>
        <v>0</v>
      </c>
      <c r="IK29">
        <f t="shared" si="29"/>
        <v>0</v>
      </c>
      <c r="IL29" s="16">
        <f>IF(AND(SUM(F29:IK29)&gt;0,SUM(F30:IK30)=0),A29,"")</f>
      </c>
    </row>
    <row r="30" spans="1:246" ht="13.5">
      <c r="A30">
        <f t="shared" si="33"/>
        <v>25</v>
      </c>
      <c r="B30" s="1">
        <f>'待ち行列'!C28</f>
        <v>340</v>
      </c>
      <c r="C30">
        <f t="shared" si="34"/>
        <v>402</v>
      </c>
      <c r="D30">
        <f>C30+'待ち行列'!D28</f>
        <v>429</v>
      </c>
      <c r="E30">
        <f t="shared" si="35"/>
        <v>62</v>
      </c>
      <c r="F30">
        <f>IF(F$5&gt;=$B30,1,0)+IF(F$5&gt;=$C30,1,0)+IF(F$5&gt;=$D30,-2,0)</f>
        <v>0</v>
      </c>
      <c r="G30">
        <f>IF(G$5&gt;=$B30,1,0)+IF(G$5&gt;=$C30,1,0)+IF(G$5&gt;=$D30,-2,0)</f>
        <v>0</v>
      </c>
      <c r="H30">
        <f>IF(H$5&gt;=$B30,1,0)+IF(H$5&gt;=$C30,1,0)+IF(H$5&gt;=$D30,-2,0)</f>
        <v>0</v>
      </c>
      <c r="I30">
        <f>IF(I$5&gt;=$B30,1,0)+IF(I$5&gt;=$C30,1,0)+IF(I$5&gt;=$D30,-2,0)</f>
        <v>0</v>
      </c>
      <c r="J30">
        <f>IF(J$5&gt;=$B30,1,0)+IF(J$5&gt;=$C30,1,0)+IF(J$5&gt;=$D30,-2,0)</f>
        <v>0</v>
      </c>
      <c r="K30">
        <f>IF(K$5&gt;=$B30,1,0)+IF(K$5&gt;=$C30,1,0)+IF(K$5&gt;=$D30,-2,0)</f>
        <v>0</v>
      </c>
      <c r="L30">
        <f>IF(L$5&gt;=$B30,1,0)+IF(L$5&gt;=$C30,1,0)+IF(L$5&gt;=$D30,-2,0)</f>
        <v>0</v>
      </c>
      <c r="M30">
        <f>IF(M$5&gt;=$B30,1,0)+IF(M$5&gt;=$C30,1,0)+IF(M$5&gt;=$D30,-2,0)</f>
        <v>0</v>
      </c>
      <c r="N30">
        <f>IF(N$5&gt;=$B30,1,0)+IF(N$5&gt;=$C30,1,0)+IF(N$5&gt;=$D30,-2,0)</f>
        <v>0</v>
      </c>
      <c r="O30">
        <f>IF(O$5&gt;=$B30,1,0)+IF(O$5&gt;=$C30,1,0)+IF(O$5&gt;=$D30,-2,0)</f>
        <v>0</v>
      </c>
      <c r="P30">
        <f>IF(P$5&gt;=$B30,1,0)+IF(P$5&gt;=$C30,1,0)+IF(P$5&gt;=$D30,-2,0)</f>
        <v>0</v>
      </c>
      <c r="Q30">
        <f>IF(Q$5&gt;=$B30,1,0)+IF(Q$5&gt;=$C30,1,0)+IF(Q$5&gt;=$D30,-2,0)</f>
        <v>0</v>
      </c>
      <c r="R30">
        <f>IF(R$5&gt;=$B30,1,0)+IF(R$5&gt;=$C30,1,0)+IF(R$5&gt;=$D30,-2,0)</f>
        <v>0</v>
      </c>
      <c r="S30">
        <f>IF(S$5&gt;=$B30,1,0)+IF(S$5&gt;=$C30,1,0)+IF(S$5&gt;=$D30,-2,0)</f>
        <v>0</v>
      </c>
      <c r="T30">
        <f>IF(T$5&gt;=$B30,1,0)+IF(T$5&gt;=$C30,1,0)+IF(T$5&gt;=$D30,-2,0)</f>
        <v>0</v>
      </c>
      <c r="U30">
        <f>IF(U$5&gt;=$B30,1,0)+IF(U$5&gt;=$C30,1,0)+IF(U$5&gt;=$D30,-2,0)</f>
        <v>0</v>
      </c>
      <c r="V30">
        <f t="shared" si="41"/>
        <v>0</v>
      </c>
      <c r="W30">
        <f t="shared" si="41"/>
        <v>0</v>
      </c>
      <c r="X30">
        <f t="shared" si="41"/>
        <v>0</v>
      </c>
      <c r="Y30">
        <f t="shared" si="41"/>
        <v>0</v>
      </c>
      <c r="Z30">
        <f t="shared" si="41"/>
        <v>0</v>
      </c>
      <c r="AA30">
        <f t="shared" si="41"/>
        <v>0</v>
      </c>
      <c r="AB30">
        <f t="shared" si="41"/>
        <v>0</v>
      </c>
      <c r="AC30">
        <f t="shared" si="41"/>
        <v>0</v>
      </c>
      <c r="AD30">
        <f t="shared" si="41"/>
        <v>0</v>
      </c>
      <c r="AE30">
        <f t="shared" si="41"/>
        <v>0</v>
      </c>
      <c r="AF30">
        <f t="shared" si="41"/>
        <v>0</v>
      </c>
      <c r="AG30">
        <f t="shared" si="41"/>
        <v>0</v>
      </c>
      <c r="AH30">
        <f t="shared" si="41"/>
        <v>0</v>
      </c>
      <c r="AI30">
        <f t="shared" si="41"/>
        <v>0</v>
      </c>
      <c r="AJ30">
        <f t="shared" si="41"/>
        <v>0</v>
      </c>
      <c r="AK30">
        <f t="shared" si="41"/>
        <v>0</v>
      </c>
      <c r="AL30">
        <f t="shared" si="42"/>
        <v>0</v>
      </c>
      <c r="AM30">
        <f t="shared" si="42"/>
        <v>0</v>
      </c>
      <c r="AN30">
        <f t="shared" si="42"/>
        <v>0</v>
      </c>
      <c r="AO30">
        <f t="shared" si="42"/>
        <v>0</v>
      </c>
      <c r="AP30">
        <f t="shared" si="42"/>
        <v>0</v>
      </c>
      <c r="AQ30">
        <f t="shared" si="42"/>
        <v>0</v>
      </c>
      <c r="AR30">
        <f t="shared" si="42"/>
        <v>0</v>
      </c>
      <c r="AS30">
        <f t="shared" si="42"/>
        <v>0</v>
      </c>
      <c r="AT30">
        <f t="shared" si="42"/>
        <v>0</v>
      </c>
      <c r="AU30">
        <f t="shared" si="42"/>
        <v>0</v>
      </c>
      <c r="AV30">
        <f t="shared" si="42"/>
        <v>0</v>
      </c>
      <c r="AW30">
        <f t="shared" si="42"/>
        <v>0</v>
      </c>
      <c r="AX30">
        <f t="shared" si="42"/>
        <v>0</v>
      </c>
      <c r="AY30">
        <f t="shared" si="42"/>
        <v>0</v>
      </c>
      <c r="AZ30">
        <f t="shared" si="42"/>
        <v>0</v>
      </c>
      <c r="BA30">
        <f t="shared" si="42"/>
        <v>0</v>
      </c>
      <c r="BB30">
        <f>IF(BB$5&gt;=$B30,1,0)+IF(BB$5&gt;=$C30,1,0)+IF(BB$5&gt;=$D30,-2,0)</f>
        <v>0</v>
      </c>
      <c r="BC30">
        <f>IF(BC$5&gt;=$B30,1,0)+IF(BC$5&gt;=$C30,1,0)+IF(BC$5&gt;=$D30,-2,0)</f>
        <v>0</v>
      </c>
      <c r="BD30">
        <f>IF(BD$5&gt;=$B30,1,0)+IF(BD$5&gt;=$C30,1,0)+IF(BD$5&gt;=$D30,-2,0)</f>
        <v>0</v>
      </c>
      <c r="BE30">
        <f>IF(BE$5&gt;=$B30,1,0)+IF(BE$5&gt;=$C30,1,0)+IF(BE$5&gt;=$D30,-2,0)</f>
        <v>0</v>
      </c>
      <c r="BF30">
        <f>IF(BF$5&gt;=$B30,1,0)+IF(BF$5&gt;=$C30,1,0)+IF(BF$5&gt;=$D30,-2,0)</f>
        <v>0</v>
      </c>
      <c r="BG30">
        <f>IF(BG$5&gt;=$B30,1,0)+IF(BG$5&gt;=$C30,1,0)+IF(BG$5&gt;=$D30,-2,0)</f>
        <v>0</v>
      </c>
      <c r="BH30">
        <f>IF(BH$5&gt;=$B30,1,0)+IF(BH$5&gt;=$C30,1,0)+IF(BH$5&gt;=$D30,-2,0)</f>
        <v>0</v>
      </c>
      <c r="BI30">
        <f>IF(BI$5&gt;=$B30,1,0)+IF(BI$5&gt;=$C30,1,0)+IF(BI$5&gt;=$D30,-2,0)</f>
        <v>0</v>
      </c>
      <c r="BJ30">
        <f>IF(BJ$5&gt;=$B30,1,0)+IF(BJ$5&gt;=$C30,1,0)+IF(BJ$5&gt;=$D30,-2,0)</f>
        <v>0</v>
      </c>
      <c r="BK30">
        <f>IF(BK$5&gt;=$B30,1,0)+IF(BK$5&gt;=$C30,1,0)+IF(BK$5&gt;=$D30,-2,0)</f>
        <v>0</v>
      </c>
      <c r="BL30">
        <f>IF(BL$5&gt;=$B30,1,0)+IF(BL$5&gt;=$C30,1,0)+IF(BL$5&gt;=$D30,-2,0)</f>
        <v>0</v>
      </c>
      <c r="BM30">
        <f>IF(BM$5&gt;=$B30,1,0)+IF(BM$5&gt;=$C30,1,0)+IF(BM$5&gt;=$D30,-2,0)</f>
        <v>0</v>
      </c>
      <c r="BN30">
        <f>IF(BN$5&gt;=$B30,1,0)+IF(BN$5&gt;=$C30,1,0)+IF(BN$5&gt;=$D30,-2,0)</f>
        <v>0</v>
      </c>
      <c r="BO30">
        <f>IF(BO$5&gt;=$B30,1,0)+IF(BO$5&gt;=$C30,1,0)+IF(BO$5&gt;=$D30,-2,0)</f>
        <v>0</v>
      </c>
      <c r="BP30">
        <f>IF(BP$5&gt;=$B30,1,0)+IF(BP$5&gt;=$C30,1,0)+IF(BP$5&gt;=$D30,-2,0)</f>
        <v>0</v>
      </c>
      <c r="BQ30">
        <f>IF(BQ$5&gt;=$B30,1,0)+IF(BQ$5&gt;=$C30,1,0)+IF(BQ$5&gt;=$D30,-2,0)</f>
        <v>0</v>
      </c>
      <c r="BR30">
        <f t="shared" si="46"/>
        <v>0</v>
      </c>
      <c r="BS30">
        <f t="shared" si="46"/>
        <v>0</v>
      </c>
      <c r="BT30">
        <f t="shared" si="46"/>
        <v>0</v>
      </c>
      <c r="BU30">
        <f t="shared" si="46"/>
        <v>0</v>
      </c>
      <c r="BV30">
        <f t="shared" si="46"/>
        <v>0</v>
      </c>
      <c r="BW30">
        <f t="shared" si="46"/>
        <v>0</v>
      </c>
      <c r="BX30">
        <f t="shared" si="46"/>
        <v>0</v>
      </c>
      <c r="BY30">
        <f t="shared" si="46"/>
        <v>0</v>
      </c>
      <c r="BZ30">
        <f t="shared" si="46"/>
        <v>0</v>
      </c>
      <c r="CA30">
        <f t="shared" si="46"/>
        <v>0</v>
      </c>
      <c r="CB30">
        <f t="shared" si="46"/>
        <v>0</v>
      </c>
      <c r="CC30">
        <f t="shared" si="46"/>
        <v>0</v>
      </c>
      <c r="CD30">
        <f t="shared" si="43"/>
        <v>0</v>
      </c>
      <c r="CE30">
        <f t="shared" si="43"/>
        <v>0</v>
      </c>
      <c r="CF30">
        <f t="shared" si="43"/>
        <v>0</v>
      </c>
      <c r="CG30">
        <f t="shared" si="43"/>
        <v>0</v>
      </c>
      <c r="CH30">
        <f t="shared" si="43"/>
        <v>0</v>
      </c>
      <c r="CI30">
        <f t="shared" si="45"/>
        <v>0</v>
      </c>
      <c r="CJ30">
        <f t="shared" si="45"/>
        <v>0</v>
      </c>
      <c r="CK30">
        <f t="shared" si="45"/>
        <v>0</v>
      </c>
      <c r="CL30">
        <f t="shared" si="45"/>
        <v>0</v>
      </c>
      <c r="CM30">
        <f t="shared" si="45"/>
        <v>0</v>
      </c>
      <c r="CN30">
        <f t="shared" si="45"/>
        <v>0</v>
      </c>
      <c r="CO30">
        <f t="shared" si="45"/>
        <v>0</v>
      </c>
      <c r="CP30">
        <f t="shared" si="45"/>
        <v>0</v>
      </c>
      <c r="CQ30">
        <f t="shared" si="45"/>
        <v>0</v>
      </c>
      <c r="CR30">
        <f t="shared" si="45"/>
        <v>0</v>
      </c>
      <c r="CS30">
        <f t="shared" si="45"/>
        <v>0</v>
      </c>
      <c r="CT30">
        <f t="shared" si="45"/>
        <v>0</v>
      </c>
      <c r="CU30">
        <f t="shared" si="45"/>
        <v>0</v>
      </c>
      <c r="CV30">
        <f t="shared" si="45"/>
        <v>0</v>
      </c>
      <c r="CW30">
        <f t="shared" si="45"/>
        <v>0</v>
      </c>
      <c r="CX30">
        <f t="shared" si="45"/>
        <v>0</v>
      </c>
      <c r="CY30">
        <f t="shared" si="44"/>
        <v>0</v>
      </c>
      <c r="CZ30">
        <f t="shared" si="44"/>
        <v>0</v>
      </c>
      <c r="DA30">
        <f t="shared" si="44"/>
        <v>0</v>
      </c>
      <c r="DB30">
        <f t="shared" si="44"/>
        <v>0</v>
      </c>
      <c r="DC30">
        <f t="shared" si="44"/>
        <v>0</v>
      </c>
      <c r="DD30">
        <f t="shared" si="44"/>
        <v>0</v>
      </c>
      <c r="DE30">
        <f t="shared" si="44"/>
        <v>0</v>
      </c>
      <c r="DF30">
        <f t="shared" si="44"/>
        <v>0</v>
      </c>
      <c r="DG30">
        <f t="shared" si="44"/>
        <v>0</v>
      </c>
      <c r="DH30">
        <f t="shared" si="26"/>
        <v>0</v>
      </c>
      <c r="DI30">
        <f t="shared" si="26"/>
        <v>0</v>
      </c>
      <c r="DJ30">
        <f t="shared" si="26"/>
        <v>0</v>
      </c>
      <c r="DK30">
        <f t="shared" si="22"/>
        <v>0</v>
      </c>
      <c r="DL30">
        <f t="shared" si="22"/>
        <v>0</v>
      </c>
      <c r="DM30">
        <f t="shared" si="22"/>
        <v>0</v>
      </c>
      <c r="DN30">
        <f t="shared" si="22"/>
        <v>0</v>
      </c>
      <c r="DO30">
        <f t="shared" si="22"/>
        <v>0</v>
      </c>
      <c r="DP30">
        <f t="shared" si="22"/>
        <v>0</v>
      </c>
      <c r="DQ30">
        <f t="shared" si="22"/>
        <v>0</v>
      </c>
      <c r="DR30">
        <f t="shared" si="22"/>
        <v>0</v>
      </c>
      <c r="DS30">
        <f t="shared" si="22"/>
        <v>0</v>
      </c>
      <c r="DT30">
        <f t="shared" si="22"/>
        <v>0</v>
      </c>
      <c r="DU30">
        <f t="shared" si="30"/>
        <v>0</v>
      </c>
      <c r="DV30">
        <f t="shared" si="30"/>
        <v>0</v>
      </c>
      <c r="DW30">
        <f t="shared" si="30"/>
        <v>0</v>
      </c>
      <c r="DX30">
        <f aca="true" t="shared" si="48" ref="DX30:EY30">IF(DX$5&gt;=$B30,1,0)+IF(DX$5&gt;=$C30,1,0)+IF(DX$5&gt;=$D30,-2,0)</f>
        <v>0</v>
      </c>
      <c r="DY30">
        <f t="shared" si="48"/>
        <v>0</v>
      </c>
      <c r="DZ30">
        <f t="shared" si="48"/>
        <v>0</v>
      </c>
      <c r="EA30">
        <f t="shared" si="48"/>
        <v>0</v>
      </c>
      <c r="EB30">
        <f t="shared" si="48"/>
        <v>0</v>
      </c>
      <c r="EC30">
        <f t="shared" si="48"/>
        <v>0</v>
      </c>
      <c r="ED30">
        <f t="shared" si="48"/>
        <v>0</v>
      </c>
      <c r="EE30">
        <f t="shared" si="48"/>
        <v>0</v>
      </c>
      <c r="EF30">
        <f t="shared" si="48"/>
        <v>0</v>
      </c>
      <c r="EG30">
        <f t="shared" si="48"/>
        <v>0</v>
      </c>
      <c r="EH30">
        <f t="shared" si="48"/>
        <v>0</v>
      </c>
      <c r="EI30">
        <f t="shared" si="48"/>
        <v>0</v>
      </c>
      <c r="EJ30">
        <f t="shared" si="48"/>
        <v>0</v>
      </c>
      <c r="EK30">
        <f t="shared" si="48"/>
        <v>0</v>
      </c>
      <c r="EL30">
        <f t="shared" si="48"/>
        <v>0</v>
      </c>
      <c r="EM30">
        <f t="shared" si="48"/>
        <v>0</v>
      </c>
      <c r="EN30">
        <f t="shared" si="48"/>
        <v>0</v>
      </c>
      <c r="EO30">
        <f t="shared" si="48"/>
        <v>0</v>
      </c>
      <c r="EP30">
        <f t="shared" si="48"/>
        <v>0</v>
      </c>
      <c r="EQ30">
        <f t="shared" si="48"/>
        <v>0</v>
      </c>
      <c r="ER30">
        <f t="shared" si="48"/>
        <v>0</v>
      </c>
      <c r="ES30">
        <f t="shared" si="48"/>
        <v>0</v>
      </c>
      <c r="ET30">
        <f t="shared" si="48"/>
        <v>0</v>
      </c>
      <c r="EU30">
        <f t="shared" si="48"/>
        <v>0</v>
      </c>
      <c r="EV30">
        <f t="shared" si="48"/>
        <v>0</v>
      </c>
      <c r="EW30">
        <f t="shared" si="48"/>
        <v>0</v>
      </c>
      <c r="EX30">
        <f t="shared" si="48"/>
        <v>0</v>
      </c>
      <c r="EY30">
        <f t="shared" si="48"/>
        <v>0</v>
      </c>
      <c r="EZ30">
        <f t="shared" si="47"/>
        <v>0</v>
      </c>
      <c r="FA30">
        <f t="shared" si="47"/>
        <v>0</v>
      </c>
      <c r="FB30">
        <f t="shared" si="47"/>
        <v>0</v>
      </c>
      <c r="FC30">
        <f t="shared" si="47"/>
        <v>0</v>
      </c>
      <c r="FD30">
        <f t="shared" si="47"/>
        <v>0</v>
      </c>
      <c r="FE30">
        <f t="shared" si="47"/>
        <v>0</v>
      </c>
      <c r="FF30">
        <f t="shared" si="47"/>
        <v>0</v>
      </c>
      <c r="FG30">
        <f t="shared" si="47"/>
        <v>0</v>
      </c>
      <c r="FH30">
        <f t="shared" si="47"/>
        <v>0</v>
      </c>
      <c r="FI30">
        <f t="shared" si="47"/>
        <v>0</v>
      </c>
      <c r="FJ30">
        <f t="shared" si="47"/>
        <v>0</v>
      </c>
      <c r="FK30">
        <f t="shared" si="47"/>
        <v>0</v>
      </c>
      <c r="FL30">
        <f t="shared" si="47"/>
        <v>0</v>
      </c>
      <c r="FM30">
        <f t="shared" si="47"/>
        <v>0</v>
      </c>
      <c r="FN30">
        <f t="shared" si="47"/>
        <v>0</v>
      </c>
      <c r="FO30">
        <f t="shared" si="40"/>
        <v>0</v>
      </c>
      <c r="FP30">
        <f t="shared" si="40"/>
        <v>0</v>
      </c>
      <c r="FQ30">
        <f t="shared" si="40"/>
        <v>0</v>
      </c>
      <c r="FR30">
        <f t="shared" si="40"/>
        <v>0</v>
      </c>
      <c r="FS30">
        <f t="shared" si="40"/>
        <v>0</v>
      </c>
      <c r="FT30">
        <f t="shared" si="40"/>
        <v>0</v>
      </c>
      <c r="FU30">
        <f t="shared" si="40"/>
        <v>0</v>
      </c>
      <c r="FV30">
        <f t="shared" si="40"/>
        <v>0</v>
      </c>
      <c r="FW30">
        <f t="shared" si="40"/>
        <v>0</v>
      </c>
      <c r="FX30">
        <f t="shared" si="40"/>
        <v>0</v>
      </c>
      <c r="FY30">
        <f t="shared" si="40"/>
        <v>0</v>
      </c>
      <c r="FZ30">
        <f t="shared" si="40"/>
        <v>0</v>
      </c>
      <c r="GA30">
        <f t="shared" si="40"/>
        <v>0</v>
      </c>
      <c r="GB30">
        <f t="shared" si="40"/>
        <v>0</v>
      </c>
      <c r="GC30">
        <f t="shared" si="40"/>
        <v>0</v>
      </c>
      <c r="GD30">
        <f t="shared" si="31"/>
        <v>0</v>
      </c>
      <c r="GE30">
        <f t="shared" si="31"/>
        <v>0</v>
      </c>
      <c r="GF30">
        <f t="shared" si="31"/>
        <v>0</v>
      </c>
      <c r="GG30">
        <f t="shared" si="31"/>
        <v>0</v>
      </c>
      <c r="GH30">
        <f t="shared" si="31"/>
        <v>0</v>
      </c>
      <c r="GI30">
        <f t="shared" si="31"/>
        <v>0</v>
      </c>
      <c r="GJ30">
        <f t="shared" si="31"/>
        <v>0</v>
      </c>
      <c r="GK30">
        <f t="shared" si="31"/>
        <v>0</v>
      </c>
      <c r="GL30">
        <f t="shared" si="31"/>
        <v>0</v>
      </c>
      <c r="GM30">
        <f t="shared" si="31"/>
        <v>0</v>
      </c>
      <c r="GN30">
        <f t="shared" si="31"/>
        <v>0</v>
      </c>
      <c r="GO30">
        <f t="shared" si="31"/>
        <v>0</v>
      </c>
      <c r="GP30">
        <f t="shared" si="31"/>
        <v>0</v>
      </c>
      <c r="GQ30">
        <f>IF(GQ$5&gt;=$B30,1,0)+IF(GQ$5&gt;=$C30,1,0)+IF(GQ$5&gt;=$D30,-2,0)</f>
        <v>0</v>
      </c>
      <c r="GR30">
        <f>IF(GR$5&gt;=$B30,1,0)+IF(GR$5&gt;=$C30,1,0)+IF(GR$5&gt;=$D30,-2,0)</f>
        <v>0</v>
      </c>
      <c r="GS30">
        <f t="shared" si="28"/>
        <v>0</v>
      </c>
      <c r="GT30">
        <f t="shared" si="28"/>
        <v>0</v>
      </c>
      <c r="GU30">
        <f aca="true" t="shared" si="49" ref="GU30:HG30">IF(GU$5&gt;=$B30,1,0)+IF(GU$5&gt;=$C30,1,0)+IF(GU$5&gt;=$D30,-2,0)</f>
        <v>0</v>
      </c>
      <c r="GV30">
        <f t="shared" si="49"/>
        <v>0</v>
      </c>
      <c r="GW30">
        <f t="shared" si="49"/>
        <v>0</v>
      </c>
      <c r="GX30">
        <f t="shared" si="49"/>
        <v>0</v>
      </c>
      <c r="GY30">
        <f t="shared" si="49"/>
        <v>0</v>
      </c>
      <c r="GZ30">
        <f t="shared" si="49"/>
        <v>0</v>
      </c>
      <c r="HA30">
        <f t="shared" si="49"/>
        <v>0</v>
      </c>
      <c r="HB30">
        <f t="shared" si="49"/>
        <v>0</v>
      </c>
      <c r="HC30">
        <f t="shared" si="49"/>
        <v>0</v>
      </c>
      <c r="HD30">
        <f t="shared" si="49"/>
        <v>0</v>
      </c>
      <c r="HE30">
        <f t="shared" si="49"/>
        <v>0</v>
      </c>
      <c r="HF30">
        <f t="shared" si="49"/>
        <v>0</v>
      </c>
      <c r="HG30">
        <f t="shared" si="49"/>
        <v>0</v>
      </c>
      <c r="HH30">
        <f t="shared" si="32"/>
        <v>0</v>
      </c>
      <c r="HI30">
        <f t="shared" si="32"/>
        <v>0</v>
      </c>
      <c r="HJ30">
        <f t="shared" si="32"/>
        <v>0</v>
      </c>
      <c r="HK30">
        <f t="shared" si="32"/>
        <v>0</v>
      </c>
      <c r="HL30">
        <f t="shared" si="32"/>
        <v>0</v>
      </c>
      <c r="HM30">
        <f t="shared" si="32"/>
        <v>0</v>
      </c>
      <c r="HN30">
        <f t="shared" si="32"/>
        <v>0</v>
      </c>
      <c r="HO30">
        <f t="shared" si="32"/>
        <v>0</v>
      </c>
      <c r="HP30">
        <f t="shared" si="32"/>
        <v>0</v>
      </c>
      <c r="HQ30">
        <f t="shared" si="32"/>
        <v>0</v>
      </c>
      <c r="HR30">
        <f t="shared" si="32"/>
        <v>0</v>
      </c>
      <c r="HS30">
        <f t="shared" si="32"/>
        <v>0</v>
      </c>
      <c r="HT30">
        <f t="shared" si="32"/>
        <v>0</v>
      </c>
      <c r="HU30">
        <f>IF(HU$5&gt;=$B30,1,0)+IF(HU$5&gt;=$C30,1,0)+IF(HU$5&gt;=$D30,-2,0)</f>
        <v>0</v>
      </c>
      <c r="HV30">
        <f>IF(HV$5&gt;=$B30,1,0)+IF(HV$5&gt;=$C30,1,0)+IF(HV$5&gt;=$D30,-2,0)</f>
        <v>0</v>
      </c>
      <c r="HW30">
        <f t="shared" si="29"/>
        <v>0</v>
      </c>
      <c r="HX30">
        <f t="shared" si="29"/>
        <v>0</v>
      </c>
      <c r="HY30">
        <f aca="true" t="shared" si="50" ref="HY30:IK30">IF(HY$5&gt;=$B30,1,0)+IF(HY$5&gt;=$C30,1,0)+IF(HY$5&gt;=$D30,-2,0)</f>
        <v>0</v>
      </c>
      <c r="HZ30">
        <f t="shared" si="50"/>
        <v>0</v>
      </c>
      <c r="IA30">
        <f t="shared" si="50"/>
        <v>0</v>
      </c>
      <c r="IB30">
        <f t="shared" si="50"/>
        <v>0</v>
      </c>
      <c r="IC30">
        <f t="shared" si="50"/>
        <v>0</v>
      </c>
      <c r="ID30">
        <f t="shared" si="50"/>
        <v>0</v>
      </c>
      <c r="IE30">
        <f t="shared" si="50"/>
        <v>0</v>
      </c>
      <c r="IF30">
        <f t="shared" si="50"/>
        <v>0</v>
      </c>
      <c r="IG30">
        <f t="shared" si="50"/>
        <v>0</v>
      </c>
      <c r="IH30">
        <f t="shared" si="50"/>
        <v>0</v>
      </c>
      <c r="II30">
        <f t="shared" si="50"/>
        <v>0</v>
      </c>
      <c r="IJ30">
        <f t="shared" si="50"/>
        <v>0</v>
      </c>
      <c r="IK30">
        <f t="shared" si="50"/>
        <v>0</v>
      </c>
      <c r="IL30" s="16">
        <f>IF(AND(SUM(F30:IK30)&gt;0,SUM(F31:IK31)=0),A30,"")</f>
      </c>
    </row>
    <row r="32" ht="13.5">
      <c r="A32" t="s">
        <v>49</v>
      </c>
    </row>
    <row r="33" spans="1:4" ht="13.5">
      <c r="A33" t="s">
        <v>48</v>
      </c>
      <c r="B33" t="s">
        <v>18</v>
      </c>
      <c r="C33" t="s">
        <v>50</v>
      </c>
      <c r="D33" t="s">
        <v>51</v>
      </c>
    </row>
    <row r="34" spans="2:4" ht="13.5">
      <c r="B34">
        <f>AVERAGE($F$2:$EY$2)</f>
        <v>0.4666666666666667</v>
      </c>
      <c r="C34">
        <f>MAX($F$2:$EY$2)</f>
        <v>2</v>
      </c>
      <c r="D34">
        <f>STDEV($F$2:$EY$2)</f>
        <v>0.5515891217963933</v>
      </c>
    </row>
    <row r="35" spans="1:4" ht="13.5">
      <c r="A35" t="s">
        <v>52</v>
      </c>
      <c r="B35" t="s">
        <v>18</v>
      </c>
      <c r="C35" t="s">
        <v>50</v>
      </c>
      <c r="D35" t="s">
        <v>51</v>
      </c>
    </row>
    <row r="36" spans="2:4" ht="13.5">
      <c r="B36">
        <f>AVERAGE($E$6:$E$30)</f>
        <v>20.84</v>
      </c>
      <c r="C36">
        <f>MAX($E$6:$E$30)</f>
        <v>71</v>
      </c>
      <c r="D36">
        <f>STDEV($E$6:$E$30)</f>
        <v>26.864908958217843</v>
      </c>
    </row>
  </sheetData>
  <conditionalFormatting sqref="F6:IK30">
    <cfRule type="cellIs" priority="1" dxfId="0" operator="greaterThan" stopIfTrue="1">
      <formula>1</formula>
    </cfRule>
    <cfRule type="cellIs" priority="2" dxfId="1" operator="greaterThan" stopIfTrue="1">
      <formula>0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関東学園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　関東学園</dc:creator>
  <cp:keywords/>
  <dc:description/>
  <cp:lastModifiedBy>kenryo</cp:lastModifiedBy>
  <dcterms:created xsi:type="dcterms:W3CDTF">2006-12-12T08:12:31Z</dcterms:created>
  <dcterms:modified xsi:type="dcterms:W3CDTF">2006-12-19T12:28:57Z</dcterms:modified>
  <cp:category/>
  <cp:version/>
  <cp:contentType/>
  <cp:contentStatus/>
</cp:coreProperties>
</file>